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4" rupBuild="9302"/>
  <workbookPr defaultThemeVersion="124226"/>
  <bookViews>
    <workbookView xWindow="0" yWindow="0" windowWidth="7665" windowHeight="5430" activeTab="0"/>
  </bookViews>
  <sheets>
    <sheet name="تحليل الدرجة الكلية" sheetId="1" r:id="rId1"/>
    <sheet name="ورقة2" sheetId="2" r:id="rId2"/>
    <sheet name="ورقة3" sheetId="3" r:id="rId3"/>
    <sheet name="ورقة1" sheetId="4" r:id="rId4"/>
  </sheets>
  <definedNames>
    <definedName name="_xlnm.Print_Area" localSheetId="0">'تحليل الدرجة الكلية'!$A$1:$S$43</definedName>
  </definedNames>
  <calcPr calcId="145621"/>
</workbook>
</file>

<file path=xl/sharedStrings.xml><?xml version="1.0" encoding="utf-8"?>
<sst xmlns="http://schemas.openxmlformats.org/spreadsheetml/2006/main" uniqueCount="43" count="43">
  <si>
    <t>اسم المدرسة</t>
  </si>
  <si>
    <t>المبحث:</t>
  </si>
  <si>
    <t xml:space="preserve"> كانت نتائج الطلبة في الاختبار على النحو التالي  :</t>
  </si>
  <si>
    <t>عدد المتقدمين للاختبار</t>
  </si>
  <si>
    <t>اقل علامة حصل عليه طالب</t>
  </si>
  <si>
    <t>علامة النجاح</t>
  </si>
  <si>
    <t>اعلى علامة</t>
  </si>
  <si>
    <t>مجموع العلامات</t>
  </si>
  <si>
    <t>نسبة النجاح</t>
  </si>
  <si>
    <t>نسبة الرسوب</t>
  </si>
  <si>
    <t xml:space="preserve"> المدى</t>
  </si>
  <si>
    <t>متوسط العلامات</t>
  </si>
  <si>
    <t>الانحراف المعياري</t>
  </si>
  <si>
    <t>الوسيط</t>
  </si>
  <si>
    <t>ممتاز</t>
  </si>
  <si>
    <t>جيد جدا</t>
  </si>
  <si>
    <t>مقبول</t>
  </si>
  <si>
    <t>ضعيف</t>
  </si>
  <si>
    <t>فئات التقدير</t>
  </si>
  <si>
    <t>التكرار</t>
  </si>
  <si>
    <t xml:space="preserve">جيد </t>
  </si>
  <si>
    <t>الحد العلوي</t>
  </si>
  <si>
    <t>عدد الطلبة الناجحون</t>
  </si>
  <si>
    <t>العلامة الكلية للاختبار</t>
  </si>
  <si>
    <t>spss_esa@yahoo.com</t>
  </si>
  <si>
    <t xml:space="preserve">وزارة التربية والتعليم </t>
  </si>
  <si>
    <t>تصميم :  المشرف التربوي /  د.عيسى الطراونه</t>
  </si>
  <si>
    <t>مديرية التربية والتعليم للواء البترا</t>
  </si>
  <si>
    <t>عائشة ام المؤمنين الاساسية للبنات</t>
  </si>
  <si>
    <t>المعلمة</t>
  </si>
  <si>
    <t xml:space="preserve">الصف : </t>
  </si>
  <si>
    <t xml:space="preserve">االعلوم </t>
  </si>
  <si>
    <t>تحليل النتائج للعام الدراسي 2023-2024</t>
  </si>
  <si>
    <t>الخامس</t>
  </si>
  <si>
    <t xml:space="preserve">ابتسام الهلالات </t>
  </si>
  <si>
    <t xml:space="preserve">سحر السعيديين </t>
  </si>
  <si>
    <t xml:space="preserve">التاسع </t>
  </si>
  <si>
    <t xml:space="preserve">اللغة الإنجليزية </t>
  </si>
  <si>
    <t>تحليل النتائج للعام الدراسي 2024/2025</t>
  </si>
  <si>
    <t>التاسع</t>
  </si>
  <si>
    <t>مديرية تربية لواء</t>
  </si>
  <si>
    <t xml:space="preserve">سحر سالم </t>
  </si>
  <si>
    <t xml:space="preserve">تحليل النتائج للعام الدراسي </t>
  </si>
</sst>
</file>

<file path=xl/styles.xml><?xml version="1.0" encoding="utf-8"?>
<styleSheet xmlns="http://schemas.openxmlformats.org/spreadsheetml/2006/main">
  <numFmts count="4">
    <numFmt numFmtId="0" formatCode="General"/>
    <numFmt numFmtId="14" formatCode="dd/mm/yy"/>
    <numFmt numFmtId="9" formatCode="0%"/>
    <numFmt numFmtId="2" formatCode="0.00"/>
  </numFmts>
  <fonts count="8">
    <font>
      <name val="Calibri"/>
      <sz val="11"/>
    </font>
    <font>
      <name val="Microsoft Uighur"/>
      <sz val="14"/>
      <color rgb="FF000000"/>
    </font>
    <font>
      <name val="Calibri"/>
      <sz val="11"/>
      <color rgb="FF000000"/>
    </font>
    <font>
      <name val="Microsoft Uighur"/>
      <b/>
      <sz val="14"/>
      <color rgb="FF000000"/>
    </font>
    <font>
      <name val="Calibri"/>
      <b/>
      <sz val="11"/>
      <color rgb="FF000000"/>
    </font>
    <font>
      <name val="Microsoft Uighur"/>
      <sz val="16"/>
      <color rgb="FF000000"/>
    </font>
    <font>
      <name val="Microsoft Uighur"/>
      <b/>
      <sz val="16"/>
      <color rgb="FF000000"/>
    </font>
    <font>
      <name val="ae_AlMothnna"/>
      <sz val="9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D4B4"/>
        <bgColor indexed="64"/>
      </patternFill>
    </fill>
  </fills>
  <borders count="8">
    <border>
      <left/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5181BD"/>
      </left>
      <right style="medium">
        <color rgb="FF5181BD"/>
      </right>
      <top style="medium">
        <color rgb="FF5181BD"/>
      </top>
      <bottom style="medium">
        <color rgb="FF5181BD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31859C"/>
      </left>
      <right style="thick">
        <color rgb="FF31859C"/>
      </right>
      <top style="thick">
        <color rgb="FF31859C"/>
      </top>
      <bottom style="thick">
        <color rgb="FF31859C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bottom"/>
      <protection locked="0" hidden="0"/>
    </xf>
    <xf numFmtId="0" fontId="2" fillId="0" borderId="0" xfId="0" applyAlignment="1">
      <alignment vertical="bottom"/>
      <protection locked="0" hidden="0"/>
    </xf>
    <xf numFmtId="0" fontId="1" fillId="0" borderId="0" xfId="0" applyFont="1" applyAlignment="1">
      <alignment horizontal="right" vertical="bottom"/>
      <protection locked="0" hidden="0"/>
    </xf>
    <xf numFmtId="0" fontId="1" fillId="0" borderId="0" xfId="0" applyFont="1" applyAlignment="1">
      <alignment horizontal="center" vertical="bottom"/>
      <protection locked="0" hidden="0"/>
    </xf>
    <xf numFmtId="14" fontId="2" fillId="0" borderId="0" xfId="0" applyNumberFormat="1" applyAlignment="1">
      <alignment horizontal="center" vertical="bottom"/>
      <protection locked="0" hidden="0"/>
    </xf>
    <xf numFmtId="0" fontId="2" fillId="0" borderId="0" xfId="0" applyAlignment="1">
      <alignment horizontal="center" vertical="bottom"/>
      <protection locked="0" hidden="0"/>
    </xf>
    <xf numFmtId="0" fontId="1" fillId="0" borderId="0" xfId="0" applyFont="1" applyAlignment="1">
      <alignment vertical="bottom"/>
      <protection locked="0" hidden="0"/>
    </xf>
    <xf numFmtId="0" fontId="2" fillId="0" borderId="0" xfId="0" applyAlignment="1">
      <alignment horizontal="right" vertical="bottom"/>
      <protection locked="0" hidden="0"/>
    </xf>
    <xf numFmtId="0" fontId="1" fillId="0" borderId="0" xfId="0" applyFont="1" applyAlignment="1">
      <alignment horizontal="right" vertical="bottom"/>
      <protection locked="0" hidden="0"/>
    </xf>
    <xf numFmtId="0" fontId="2" fillId="2" borderId="0" xfId="0" applyFill="1" applyAlignment="1">
      <alignment horizontal="center" vertical="bottom"/>
      <protection locked="0" hidden="0"/>
    </xf>
    <xf numFmtId="0" fontId="3" fillId="0" borderId="0" xfId="0" applyFont="1" applyAlignment="1">
      <alignment horizontal="center" vertical="bottom"/>
      <protection locked="0" hidden="0"/>
    </xf>
    <xf numFmtId="0" fontId="3" fillId="0" borderId="1" xfId="0" applyFont="1" applyBorder="1" applyAlignment="1">
      <alignment horizontal="center" vertical="bottom"/>
      <protection locked="0" hidden="0"/>
    </xf>
    <xf numFmtId="0" fontId="4" fillId="0" borderId="2" xfId="0" applyFont="1" applyBorder="1" applyAlignment="1">
      <alignment horizontal="center" vertical="bottom"/>
      <protection locked="0" hidden="0"/>
    </xf>
    <xf numFmtId="0" fontId="5" fillId="0" borderId="0" xfId="0" applyFont="1" applyAlignment="1">
      <alignment vertical="bottom"/>
      <protection locked="0" hidden="0"/>
    </xf>
    <xf numFmtId="0" fontId="4" fillId="3" borderId="3" xfId="0" applyFont="1" applyFill="1" applyBorder="1" applyAlignment="1">
      <alignment horizontal="center" vertical="bottom"/>
      <protection locked="0" hidden="0"/>
    </xf>
    <xf numFmtId="0" fontId="1" fillId="4" borderId="0" xfId="0" applyFont="1" applyFill="1" applyAlignment="1">
      <alignment horizontal="right" vertical="bottom"/>
    </xf>
    <xf numFmtId="0" fontId="2" fillId="4" borderId="0" xfId="0" applyFill="1" applyAlignment="1">
      <alignment vertical="bottom"/>
    </xf>
    <xf numFmtId="0" fontId="5" fillId="0" borderId="0" xfId="0" applyFont="1" applyAlignment="1">
      <alignment horizontal="right" vertical="bottom"/>
    </xf>
    <xf numFmtId="0" fontId="5" fillId="0" borderId="0" xfId="0" applyFont="1" applyBorder="1" applyAlignment="1">
      <alignment horizontal="right" vertical="bottom"/>
    </xf>
    <xf numFmtId="0" fontId="4" fillId="0" borderId="4" xfId="0" applyFont="1" applyBorder="1" applyAlignment="1">
      <alignment horizontal="center" vertical="bottom"/>
    </xf>
    <xf numFmtId="0" fontId="5" fillId="0" borderId="5" xfId="0" applyFont="1" applyBorder="1" applyAlignment="1">
      <alignment horizontal="center" vertical="bottom"/>
    </xf>
    <xf numFmtId="0" fontId="5" fillId="0" borderId="6" xfId="0" applyFont="1" applyBorder="1" applyAlignment="1">
      <alignment horizontal="center" vertical="bottom"/>
    </xf>
    <xf numFmtId="0" fontId="2" fillId="0" borderId="4" xfId="0" applyBorder="1" applyAlignment="1">
      <alignment horizontal="center" vertical="bottom"/>
    </xf>
    <xf numFmtId="0" fontId="5" fillId="0" borderId="0" xfId="0" applyFont="1" applyBorder="1" applyAlignment="1">
      <alignment horizontal="center" vertical="bottom"/>
    </xf>
    <xf numFmtId="0" fontId="5" fillId="0" borderId="0" xfId="0" applyFont="1" applyAlignment="1">
      <alignment horizontal="center" vertical="bottom"/>
    </xf>
    <xf numFmtId="9" fontId="2" fillId="0" borderId="4" xfId="0" applyNumberFormat="1" applyBorder="1" applyAlignment="1">
      <alignment horizontal="center" vertical="bottom"/>
    </xf>
    <xf numFmtId="2" fontId="4" fillId="0" borderId="4" xfId="0" applyNumberFormat="1" applyFont="1" applyBorder="1" applyAlignment="1">
      <alignment horizontal="center" vertical="bottom"/>
    </xf>
    <xf numFmtId="2" fontId="2" fillId="0" borderId="4" xfId="0" applyNumberFormat="1" applyBorder="1" applyAlignment="1">
      <alignment horizontal="center" vertical="bottom"/>
    </xf>
    <xf numFmtId="0" fontId="1" fillId="4" borderId="0" xfId="0" applyFont="1" applyFill="1" applyBorder="1" applyAlignment="1">
      <alignment horizontal="right" vertical="bottom"/>
    </xf>
    <xf numFmtId="0" fontId="2" fillId="4" borderId="0" xfId="0" applyFill="1" applyBorder="1" applyAlignment="1">
      <alignment horizontal="center" vertical="bottom"/>
    </xf>
    <xf numFmtId="0" fontId="1" fillId="0" borderId="0" xfId="0" applyFont="1" applyFill="1" applyBorder="1" applyAlignment="1">
      <alignment horizontal="right" vertical="bottom"/>
    </xf>
    <xf numFmtId="0" fontId="6" fillId="5" borderId="7" xfId="0" applyFont="1" applyFill="1" applyBorder="1" applyAlignment="1">
      <alignment horizontal="center" vertical="bottom"/>
    </xf>
    <xf numFmtId="0" fontId="1" fillId="0" borderId="0" xfId="0" applyFont="1" applyAlignment="1">
      <alignment horizontal="right" vertical="bottom"/>
    </xf>
    <xf numFmtId="0" fontId="6" fillId="6" borderId="7" xfId="0" applyFont="1" applyFill="1" applyBorder="1" applyAlignment="1">
      <alignment horizontal="center" vertical="bottom"/>
    </xf>
    <xf numFmtId="0" fontId="2" fillId="6" borderId="7" xfId="0" applyFill="1" applyBorder="1" applyAlignment="1">
      <alignment horizontal="center" vertical="bottom"/>
    </xf>
    <xf numFmtId="0" fontId="2" fillId="0" borderId="0" xfId="0" applyAlignment="1">
      <alignment horizontal="center" vertical="bottom"/>
    </xf>
    <xf numFmtId="0" fontId="6" fillId="7" borderId="7" xfId="0" applyFont="1" applyFill="1" applyBorder="1" applyAlignment="1">
      <alignment horizontal="center" vertical="bottom"/>
    </xf>
    <xf numFmtId="0" fontId="2" fillId="7" borderId="7" xfId="0" applyFill="1" applyBorder="1" applyAlignment="1">
      <alignment horizontal="center" vertical="bottom"/>
    </xf>
    <xf numFmtId="0" fontId="2" fillId="0" borderId="0" xfId="0" applyAlignment="1">
      <alignment horizontal="center" vertical="bottom"/>
    </xf>
    <xf numFmtId="2" fontId="2" fillId="0" borderId="0" xfId="0" applyNumberFormat="1" applyAlignment="1">
      <alignment horizontal="center" vertical="bottom"/>
    </xf>
    <xf numFmtId="0" fontId="1" fillId="0" borderId="0" xfId="0" applyFont="1" applyAlignment="1">
      <alignment horizontal="right" vertical="bottom"/>
    </xf>
    <xf numFmtId="0" fontId="2" fillId="0" borderId="0" xfId="0" applyAlignment="1">
      <alignment horizontal="center" vertical="bottom"/>
    </xf>
    <xf numFmtId="0" fontId="7" fillId="0" borderId="0" xfId="0" applyFont="1" applyAlignment="1">
      <alignment horizontal="center" vertical="bottom"/>
    </xf>
  </cellXfs>
  <cellStyles count="1">
    <cellStyle name="常规" xfId="0" builtinId="0"/>
  </cellStyles>
  <dxfs count="5">
    <dxf>
      <fill>
        <patternFill>
          <bgColor rgb="FF94CDDD"/>
        </patternFill>
      </fill>
    </dxf>
    <dxf>
      <fill>
        <patternFill>
          <bgColor rgb="FFFFFF00"/>
        </patternFill>
      </fill>
    </dxf>
    <dxf>
      <fill>
        <patternFill>
          <bgColor rgb="FFE6B9B8"/>
        </patternFill>
      </fill>
    </dxf>
    <dxf>
      <fill>
        <patternFill>
          <bgColor rgb="FFB7DDE8"/>
        </patternFill>
      </fill>
    </dxf>
    <dxf>
      <fill>
        <patternFill/>
      </fill>
    </dxf>
  </dxfs>
  <tableStyles defaultTableStyle="TableStyleMedium2" defaultPivotStyle="PivotStyleMedium9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www.wps.cn/officeDocument/2020/cellImage" Target="cellimages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ar-SA" sz="14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'تحليل الدرجة الكلية'!$A$23:$A$27</c:f>
              <c:strCache>
                <c:ptCount val="5"/>
                <c:pt idx="0">
                  <c:v>ضعيف</c:v>
                </c:pt>
                <c:pt idx="1">
                  <c:v>مقبول</c:v>
                </c:pt>
                <c:pt idx="2">
                  <c:v>جيد </c:v>
                </c:pt>
                <c:pt idx="3">
                  <c:v>جيد جدا</c:v>
                </c:pt>
                <c:pt idx="4">
                  <c:v>ممتاز</c:v>
                </c:pt>
              </c:strCache>
            </c:strRef>
          </c:cat>
          <c:val>
            <c:numRef>
              <c:f>'تحليل الدرجة الكلية'!$C$23:$C$27</c:f>
              <c:numCache>
                <c:formatCode>General</c:formatCode>
                <c:ptCount val="5"/>
                <c:pt idx="0">
                  <c:v>19.0</c:v>
                </c:pt>
                <c:pt idx="1">
                  <c:v>13.0</c:v>
                </c:pt>
                <c:pt idx="2">
                  <c:v>0.0</c:v>
                </c:pt>
                <c:pt idx="3">
                  <c:v>1.0</c:v>
                </c:pt>
                <c:pt idx="4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20022272"/>
        <c:axId val="220026752"/>
      </c:barChart>
      <c:catAx>
        <c:axId val="22002227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ar-SA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Al-Hadith1" pitchFamily="2" charset="-78"/>
              </a:defRPr>
            </a:pPr>
            <a:endParaRPr lang="en-US"/>
          </a:p>
        </c:txPr>
        <c:crossAx val="220026752"/>
        <c:crosses val="autoZero"/>
        <c:auto val="1"/>
        <c:lblAlgn val="ctr"/>
        <c:lblOffset val="100"/>
        <c:noMultiLvlLbl val="0"/>
      </c:catAx>
      <c:valAx>
        <c:axId val="2200267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ar-SA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022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" l="0.7000000000000001" r="0.7000000000000001" t="0.7500000000000001" header="0.30000000000000004" footer="0.30000000000000004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618381</xdr:colOff>
      <xdr:row>0</xdr:row>
      <xdr:rowOff>0</xdr:rowOff>
    </xdr:from>
    <xdr:to>
      <xdr:col>4</xdr:col>
      <xdr:colOff>483342</xdr:colOff>
      <xdr:row>1</xdr:row>
      <xdr:rowOff>152362</xdr:rowOff>
    </xdr:to>
    <xdr:pic>
      <xdr:nvPicPr>
        <xdr:cNvPr id="2" name="صورة 2" descr="MOE Logo_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-1680566400" y="0"/>
          <a:ext cx="679680" cy="5282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3</xdr:col>
      <xdr:colOff>528629</xdr:colOff>
      <xdr:row>20</xdr:row>
      <xdr:rowOff>50452</xdr:rowOff>
    </xdr:from>
    <xdr:to>
      <xdr:col>9</xdr:col>
      <xdr:colOff>142549</xdr:colOff>
      <xdr:row>27</xdr:row>
      <xdr:rowOff>0</xdr:rowOff>
    </xdr:to>
    <xdr:graphicFrame macro="">
      <xdr:nvGraphicFramePr>
        <xdr:cNvPr name="图表 2" id="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mailto:spss_esa@yahoo.com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40"/>
  <sheetViews>
    <sheetView tabSelected="1" workbookViewId="0" rightToLeft="1" zoomScale="45">
      <selection activeCell="B40" sqref="B40"/>
    </sheetView>
  </sheetViews>
  <sheetFormatPr defaultRowHeight="15.0" defaultColWidth="10"/>
  <cols>
    <col min="1" max="1" customWidth="1" width="10.140625" style="0"/>
    <col min="2" max="2" customWidth="1" width="9.0" style="0"/>
    <col min="3" max="3" customWidth="1" width="7.7109375" style="0"/>
    <col min="4" max="5" customWidth="1" width="10.7109375" style="0"/>
    <col min="9" max="9" customWidth="1" width="7.5703125" style="0"/>
    <col min="10" max="10" customWidth="1" width="5.2851562" style="0"/>
  </cols>
  <sheetData>
    <row r="1" spans="8:8" ht="22.5">
      <c r="A1" s="1" t="s">
        <v>25</v>
      </c>
      <c r="B1" s="1"/>
      <c r="C1" s="1"/>
      <c r="D1" s="2"/>
      <c r="E1" s="2"/>
      <c r="F1" s="2"/>
      <c r="G1" s="2"/>
      <c r="H1" s="2"/>
      <c r="I1" s="2"/>
      <c r="J1" s="2"/>
    </row>
    <row r="2" spans="8:8" ht="17.55">
      <c r="A2" s="1" t="s">
        <v>40</v>
      </c>
      <c r="B2" s="1"/>
      <c r="C2" s="1"/>
      <c r="D2" s="2"/>
      <c r="E2" s="2"/>
      <c r="F2" s="2"/>
      <c r="G2" s="2"/>
      <c r="H2" s="2"/>
      <c r="I2" s="2"/>
      <c r="J2" s="2"/>
    </row>
    <row r="3" spans="8:8" ht="16.4">
      <c r="A3" s="3" t="s">
        <v>42</v>
      </c>
      <c r="B3" s="3"/>
      <c r="C3" s="3"/>
      <c r="D3" s="3"/>
      <c r="E3" s="4"/>
      <c r="F3" s="2"/>
      <c r="G3" s="2" t="s">
        <v>30</v>
      </c>
      <c r="H3" s="4"/>
      <c r="I3" s="5"/>
      <c r="J3" s="6"/>
    </row>
    <row r="4" spans="8:8" ht="17.55">
      <c r="A4" s="7" t="s">
        <v>0</v>
      </c>
      <c r="B4" s="8"/>
      <c r="C4" s="8"/>
      <c r="D4" s="8"/>
      <c r="E4" s="9" t="s">
        <v>1</v>
      </c>
      <c r="F4" s="8" t="s">
        <v>37</v>
      </c>
      <c r="G4" s="8"/>
      <c r="H4" s="4" t="s">
        <v>29</v>
      </c>
      <c r="I4" s="6" t="s">
        <v>41</v>
      </c>
      <c r="J4" s="6"/>
    </row>
    <row r="5" spans="8:8" ht="7.5" customHeight="1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8:8" ht="19.5" customHeight="1">
      <c r="A6" s="2"/>
      <c r="B6" s="2"/>
      <c r="C6" s="2"/>
      <c r="D6" s="2"/>
      <c r="E6" s="2"/>
      <c r="F6" s="11" t="s">
        <v>23</v>
      </c>
      <c r="G6" s="12"/>
      <c r="H6" s="13">
        <v>20.0</v>
      </c>
      <c r="I6" s="2"/>
      <c r="J6" s="2"/>
    </row>
    <row r="7" spans="8:8" ht="23.25" customHeight="1">
      <c r="A7" s="14" t="s">
        <v>2</v>
      </c>
      <c r="B7" s="14"/>
      <c r="C7" s="14"/>
      <c r="D7" s="14"/>
      <c r="E7" s="2"/>
      <c r="F7" s="2"/>
      <c r="G7" s="2"/>
      <c r="H7" s="2"/>
      <c r="I7" s="2"/>
      <c r="J7" s="2"/>
    </row>
    <row r="8" spans="8:8" ht="17.2">
      <c r="A8" s="15">
        <v>8.0</v>
      </c>
      <c r="B8" s="15">
        <v>9.0</v>
      </c>
      <c r="C8" s="15">
        <v>10.0</v>
      </c>
      <c r="D8" s="15">
        <v>10.0</v>
      </c>
      <c r="E8" s="15">
        <v>11.0</v>
      </c>
      <c r="F8" s="15">
        <v>11.0</v>
      </c>
      <c r="G8" s="15">
        <v>11.0</v>
      </c>
      <c r="H8" s="15">
        <v>11.0</v>
      </c>
      <c r="I8" s="15">
        <v>8.0</v>
      </c>
      <c r="J8" s="15">
        <v>8.0</v>
      </c>
    </row>
    <row r="9" spans="8:8" ht="17.2">
      <c r="A9" s="15">
        <v>8.0</v>
      </c>
      <c r="B9" s="15">
        <v>7.0</v>
      </c>
      <c r="C9" s="15">
        <v>8.0</v>
      </c>
      <c r="D9" s="15">
        <v>10.0</v>
      </c>
      <c r="E9" s="15">
        <v>9.0</v>
      </c>
      <c r="F9" s="15">
        <v>7.0</v>
      </c>
      <c r="G9" s="15">
        <v>7.0</v>
      </c>
      <c r="H9" s="15">
        <v>7.0</v>
      </c>
      <c r="I9" s="15">
        <v>7.0</v>
      </c>
      <c r="J9" s="15">
        <v>7.0</v>
      </c>
    </row>
    <row r="10" spans="8:8" ht="17.2">
      <c r="A10" s="15">
        <v>6.0</v>
      </c>
      <c r="B10" s="15">
        <v>6.0</v>
      </c>
      <c r="C10" s="15">
        <v>6.0</v>
      </c>
      <c r="D10" s="15">
        <v>6.0</v>
      </c>
      <c r="E10" s="15">
        <v>6.0</v>
      </c>
      <c r="F10" s="15">
        <v>5.0</v>
      </c>
      <c r="G10" s="15">
        <v>17.0</v>
      </c>
      <c r="H10" s="15">
        <v>13.0</v>
      </c>
      <c r="I10" s="15">
        <v>12.0</v>
      </c>
      <c r="J10" s="15">
        <v>12.0</v>
      </c>
    </row>
    <row r="11" spans="8:8" ht="17.2">
      <c r="A11" s="15">
        <v>12.0</v>
      </c>
      <c r="B11" s="15">
        <v>12.0</v>
      </c>
      <c r="C11" s="15">
        <v>11.0</v>
      </c>
      <c r="D11" s="15"/>
      <c r="E11" s="15"/>
      <c r="F11" s="15"/>
      <c r="G11" s="15"/>
      <c r="H11" s="15"/>
      <c r="I11" s="15"/>
      <c r="J11" s="15"/>
    </row>
    <row r="12" spans="8:8" ht="15.0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8:8" ht="7.5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8:8" ht="22.5">
      <c r="A14" s="9"/>
      <c r="B14" s="9"/>
      <c r="C14" s="2"/>
      <c r="D14" s="4"/>
      <c r="E14" s="2"/>
      <c r="F14" s="2"/>
      <c r="G14" s="2"/>
      <c r="H14" s="2"/>
      <c r="I14" s="2"/>
      <c r="J14" s="2"/>
    </row>
    <row r="15" spans="8:8" ht="6.75" customHeight="1">
      <c r="A15" s="16"/>
      <c r="B15" s="16"/>
      <c r="C15" s="17"/>
      <c r="D15" s="17"/>
      <c r="E15" s="17"/>
      <c r="F15" s="17"/>
      <c r="G15" s="17"/>
      <c r="H15" s="17"/>
      <c r="I15" s="17"/>
      <c r="J15" s="17"/>
    </row>
    <row r="16" spans="8:8" ht="26.25">
      <c r="A16" s="18" t="s">
        <v>3</v>
      </c>
      <c r="B16" s="19"/>
      <c r="C16" s="20">
        <f>COUNT(A8:J12)</f>
        <v>33.0</v>
      </c>
      <c r="D16" s="21" t="s">
        <v>5</v>
      </c>
      <c r="E16" s="22"/>
      <c r="F16" s="23">
        <f>H6/2</f>
        <v>10.0</v>
      </c>
      <c r="G16" s="24" t="s">
        <v>7</v>
      </c>
      <c r="H16" s="24"/>
      <c r="I16" s="23">
        <f>SUM(A8:J12)</f>
        <v>298.0</v>
      </c>
    </row>
    <row r="17" spans="8:8" ht="26.25">
      <c r="A17" s="18" t="s">
        <v>4</v>
      </c>
      <c r="B17" s="19"/>
      <c r="C17" s="20">
        <f>MIN(A8:J12)</f>
        <v>5.0</v>
      </c>
      <c r="D17" s="21" t="s">
        <v>6</v>
      </c>
      <c r="E17" s="22"/>
      <c r="F17" s="23">
        <f>MAX(A8:J12)</f>
        <v>17.0</v>
      </c>
      <c r="G17" s="24" t="s">
        <v>10</v>
      </c>
      <c r="H17" s="25"/>
      <c r="I17" s="23">
        <f>F17-C17</f>
        <v>12.0</v>
      </c>
    </row>
    <row r="18" spans="8:8" ht="26.25">
      <c r="A18" s="18" t="s">
        <v>22</v>
      </c>
      <c r="B18" s="19"/>
      <c r="C18" s="20">
        <f>C16-C23</f>
        <v>14.0</v>
      </c>
      <c r="D18" s="21" t="s">
        <v>8</v>
      </c>
      <c r="E18" s="22"/>
      <c r="F18" s="26">
        <f>C18/C16</f>
        <v>0.42424242424242425</v>
      </c>
      <c r="G18" s="24" t="s">
        <v>9</v>
      </c>
      <c r="H18" s="25"/>
      <c r="I18" s="26">
        <f>1-F18</f>
        <v>0.575757575757576</v>
      </c>
    </row>
    <row r="19" spans="8:8" ht="26.25">
      <c r="A19" s="19" t="s">
        <v>11</v>
      </c>
      <c r="B19" s="19"/>
      <c r="C19" s="27">
        <f>I16/C16</f>
        <v>9.030303030303031</v>
      </c>
      <c r="D19" s="21" t="s">
        <v>12</v>
      </c>
      <c r="E19" s="22"/>
      <c r="F19" s="28">
        <f>STDEV(A8:J12)</f>
        <v>2.6749398180712456</v>
      </c>
      <c r="G19" s="21" t="s">
        <v>13</v>
      </c>
      <c r="H19" s="22"/>
      <c r="I19" s="23">
        <f>MEDIAN(A8:J12)</f>
        <v>8.0</v>
      </c>
    </row>
    <row r="20" spans="8:8" ht="7.5" customHeight="1">
      <c r="A20" s="29"/>
      <c r="B20" s="29"/>
      <c r="C20" s="30"/>
      <c r="D20" s="17"/>
      <c r="E20" s="16"/>
      <c r="F20" s="30"/>
      <c r="G20" s="17"/>
      <c r="H20" s="16"/>
      <c r="I20" s="30"/>
      <c r="J20" s="17"/>
    </row>
    <row r="21" spans="8:8" ht="9.0" customHeight="1">
      <c r="A21" s="31"/>
    </row>
    <row r="22" spans="8:8" ht="21.0" customHeight="1">
      <c r="A22" s="32" t="s">
        <v>18</v>
      </c>
      <c r="B22" s="32" t="s">
        <v>21</v>
      </c>
      <c r="C22" s="32" t="s">
        <v>19</v>
      </c>
      <c r="D22" s="33"/>
    </row>
    <row r="23" spans="8:8" ht="25.5">
      <c r="A23" s="34" t="s">
        <v>17</v>
      </c>
      <c r="B23" s="35">
        <f>H6*0.5-1</f>
        <v>9.0</v>
      </c>
      <c r="C23" s="35">
        <f t="array" ref="C23:C27">FREQUENCY(A8:J12,B23:B27)</f>
        <v>19.0</v>
      </c>
      <c r="E23" s="36"/>
    </row>
    <row r="24" spans="8:8" ht="25.5">
      <c r="A24" s="37" t="s">
        <v>16</v>
      </c>
      <c r="B24" s="38">
        <f>H6*0.7-1</f>
        <v>13.0</v>
      </c>
      <c r="C24" s="38">
        <v>13.0</v>
      </c>
      <c r="E24" s="39"/>
    </row>
    <row r="25" spans="8:8" ht="25.5">
      <c r="A25" s="34" t="s">
        <v>20</v>
      </c>
      <c r="B25" s="35">
        <f>H6*0.8-1</f>
        <v>15.0</v>
      </c>
      <c r="C25" s="35">
        <v>0.0</v>
      </c>
      <c r="E25" s="39"/>
    </row>
    <row r="26" spans="8:8" ht="25.5">
      <c r="A26" s="37" t="s">
        <v>15</v>
      </c>
      <c r="B26" s="38">
        <f>H6*0.9-1</f>
        <v>17.0</v>
      </c>
      <c r="C26" s="38">
        <v>1.0</v>
      </c>
      <c r="E26" s="39"/>
    </row>
    <row r="27" spans="8:8" ht="25.5">
      <c r="A27" s="34" t="s">
        <v>14</v>
      </c>
      <c r="B27" s="35">
        <f>H6</f>
        <v>20.0</v>
      </c>
      <c r="C27" s="35">
        <v>0.0</v>
      </c>
      <c r="E27" s="39"/>
    </row>
    <row r="28" spans="8:8" ht="15.75">
      <c r="A28" s="40"/>
      <c r="B28" s="39"/>
    </row>
    <row r="30" spans="8:8" ht="22.5">
      <c r="G30" s="41"/>
      <c r="H30" s="42"/>
      <c r="I30" s="42"/>
      <c r="J30" s="42"/>
    </row>
    <row r="31" spans="8:8" ht="22.5">
      <c r="G31" s="41"/>
      <c r="H31" s="42"/>
      <c r="I31" s="42"/>
      <c r="J31" s="42"/>
    </row>
    <row r="32" spans="8:8" ht="22.5">
      <c r="G32" s="41"/>
      <c r="H32" s="42"/>
      <c r="I32" s="42"/>
      <c r="J32" s="42"/>
    </row>
    <row r="39" spans="8:8">
      <c r="F39" s="43" t="s">
        <v>26</v>
      </c>
      <c r="G39" s="43"/>
      <c r="H39" s="43"/>
      <c r="I39" s="43"/>
      <c r="J39" s="43"/>
    </row>
    <row r="40" spans="8:8">
      <c r="F40" s="43" t="s">
        <v>24</v>
      </c>
      <c r="G40" s="43"/>
      <c r="H40" s="43"/>
      <c r="I40" s="43"/>
      <c r="J40" s="43"/>
    </row>
  </sheetData>
  <sheetProtection sheet="1" objects="1" scenarios="1"/>
  <mergeCells count="26">
    <mergeCell ref="F40:J40"/>
    <mergeCell ref="H31:J31"/>
    <mergeCell ref="D19:E19"/>
    <mergeCell ref="F39:J39"/>
    <mergeCell ref="H30:J30"/>
    <mergeCell ref="H32:J32"/>
    <mergeCell ref="I3:J3"/>
    <mergeCell ref="D18:E18"/>
    <mergeCell ref="A3:D3"/>
    <mergeCell ref="I4:J4"/>
    <mergeCell ref="F4:G4"/>
    <mergeCell ref="A17:B17"/>
    <mergeCell ref="G19:H19"/>
    <mergeCell ref="A2:C2"/>
    <mergeCell ref="B4:D4"/>
    <mergeCell ref="A1:C1"/>
    <mergeCell ref="G17:H17"/>
    <mergeCell ref="A19:B19"/>
    <mergeCell ref="A18:B18"/>
    <mergeCell ref="F6:G6"/>
    <mergeCell ref="G16:H16"/>
    <mergeCell ref="D17:E17"/>
    <mergeCell ref="D16:E16"/>
    <mergeCell ref="G18:H18"/>
    <mergeCell ref="A5:J5"/>
    <mergeCell ref="A16:B16"/>
  </mergeCells>
  <conditionalFormatting sqref="A8">
    <cfRule type="cellIs" operator="lessThan" priority="4" dxfId="0">
      <formula>$F$16</formula>
    </cfRule>
    <cfRule type="cellIs" operator="lessThan" priority="5" dxfId="1">
      <formula>$F$16</formula>
    </cfRule>
    <cfRule type="cellIs" operator="lessThan" priority="6" dxfId="2">
      <formula>$F$16</formula>
    </cfRule>
  </conditionalFormatting>
  <conditionalFormatting sqref="A8:J12">
    <cfRule type="cellIs" operator="lessThan" priority="7" dxfId="3">
      <formula>$I$17</formula>
    </cfRule>
    <cfRule type="iconSet" priority="1">
      <iconSet iconSet="3Symbols">
        <cfvo type="percent" val="0"/>
        <cfvo gte="0" type="formula" val="$F$16"/>
        <cfvo type="formula" val="$F$16"/>
      </iconSet>
    </cfRule>
    <cfRule type="cellIs" operator="lessThan" priority="3" dxfId="4">
      <formula>$F$16</formula>
    </cfRule>
  </conditionalFormatting>
  <hyperlinks>
    <hyperlink ref="F40" r:id="rId2"/>
  </hyperlinks>
  <pageMargins left="0.25" right="0.3020833333333333" top="0.75" bottom="0.75" header="0.3" footer="0.3"/>
  <headerFooter>
    <oddHeader>&amp;C</oddHead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F1"/>
  <sheetViews>
    <sheetView workbookViewId="0" rightToLeft="1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F1"/>
  <sheetViews>
    <sheetView workbookViewId="0" rightToLeft="1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F1"/>
  <sheetViews>
    <sheetView workbookViewId="0" topLeftCell="C31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CPH2363</dc:creator>
  <dcterms:created xsi:type="dcterms:W3CDTF">٢٠٠٦-٠٩-١٥T٠٩:٠٠:٠٠Z</dcterms:created>
  <dcterms:modified xsi:type="dcterms:W3CDTF">٢٠٢٥-٠٩-١٨T٠٦:١٥:٠٥Z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08c6ba06d9214817a0692fdb63296ca5</vt:lpwstr>
  </property>
</Properties>
</file>