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10"/>
  </bookViews>
  <sheets>
    <sheet name="ورقة1" sheetId="1" r:id="rId1"/>
    <sheet name="ورقة2" sheetId="2" r:id="rId2"/>
    <sheet name="ورقة3" sheetId="3" r:id="rId3"/>
  </sheets>
  <calcPr calcId="162913"/>
  <extLst>
    <ext uri="GoogleSheetsCustomDataVersion2">
      <go:sheetsCustomData xmlns:go="http://customooxmlschemas.google.com/" r:id="rId7" roundtripDataChecksum="jcRT3qhhQ4VlQQud+Cn26e0DOl8a2hLcaLq9wzZkchM="/>
    </ext>
  </extLst>
</workbook>
</file>

<file path=xl/calcChain.xml><?xml version="1.0" encoding="utf-8"?>
<calcChain xmlns="http://schemas.openxmlformats.org/spreadsheetml/2006/main">
  <c r="L22" i="1" l="1"/>
  <c r="O20" i="1" s="1"/>
  <c r="R20" i="1" s="1"/>
  <c r="AA20" i="1" l="1"/>
  <c r="X20" i="1"/>
  <c r="U20" i="1"/>
  <c r="O14" i="1"/>
  <c r="R14" i="1" s="1"/>
  <c r="O8" i="1"/>
  <c r="O16" i="1"/>
  <c r="R16" i="1" s="1"/>
  <c r="O10" i="1"/>
  <c r="R10" i="1" s="1"/>
  <c r="O18" i="1"/>
  <c r="R18" i="1" s="1"/>
  <c r="O12" i="1"/>
  <c r="R12" i="1" s="1"/>
  <c r="X12" i="1" l="1"/>
  <c r="U12" i="1"/>
  <c r="AA12" i="1"/>
  <c r="U10" i="1"/>
  <c r="AA10" i="1"/>
  <c r="X10" i="1"/>
  <c r="O22" i="1"/>
  <c r="R8" i="1"/>
  <c r="AA16" i="1"/>
  <c r="X16" i="1"/>
  <c r="U16" i="1"/>
  <c r="AA18" i="1"/>
  <c r="X18" i="1"/>
  <c r="U18" i="1"/>
  <c r="AA14" i="1"/>
  <c r="X14" i="1"/>
  <c r="U14" i="1"/>
  <c r="AA8" i="1" l="1"/>
  <c r="AA22" i="1" s="1"/>
  <c r="X8" i="1"/>
  <c r="X22" i="1" s="1"/>
  <c r="U8" i="1"/>
  <c r="U22" i="1" s="1"/>
</calcChain>
</file>

<file path=xl/sharedStrings.xml><?xml version="1.0" encoding="utf-8"?>
<sst xmlns="http://schemas.openxmlformats.org/spreadsheetml/2006/main" count="23" uniqueCount="23">
  <si>
    <t>بسم الله الرحمن الرحيم</t>
  </si>
  <si>
    <t xml:space="preserve">           جدول مواصفات الاختبار</t>
  </si>
  <si>
    <t xml:space="preserve">الصف: الثاني عشر </t>
  </si>
  <si>
    <t>الامتحان النهائي للفصل الدراسي الأول 2025/2026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</si>
  <si>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</si>
  <si>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</si>
  <si>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</si>
  <si>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</si>
  <si>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</si>
  <si>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</si>
  <si>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</si>
  <si>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</si>
  <si>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</si>
  <si>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المجموع</t>
  </si>
  <si>
    <t>معلمة المادة: ملاك فتيان</t>
  </si>
  <si>
    <t>علم الاجتماع المفهوم والاهمية</t>
  </si>
  <si>
    <t xml:space="preserve">الثقافة المجتمعية والتنوع الاجتماعي </t>
  </si>
  <si>
    <t xml:space="preserve">التنشئة الاجتماعية والرعية الاسرية </t>
  </si>
  <si>
    <t>العلاقات والتفاعلات الاجتماعية</t>
  </si>
  <si>
    <t xml:space="preserve">المعايير والقيم والضبط الاجتماعي </t>
  </si>
  <si>
    <t>العمل الاجتماعي مع اليافعين والأسر وكبار السن</t>
  </si>
  <si>
    <t>قضايا معاصرة في العلوم النفسية والاجتماعية</t>
  </si>
  <si>
    <t>مديرية لواء قصبة عمان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</si>
</sst>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scheme val="minor"/>
    </font>
    <font>
      <b/>
      <sz val="22"/>
      <color theme="1"/>
      <name val="DecoType Thuluth"/>
    </font>
    <font>
      <b/>
      <sz val="22"/>
      <color theme="1"/>
      <name val="DecoType Naskh"/>
    </font>
    <font>
      <b/>
      <sz val="14"/>
      <color theme="1"/>
      <name val="Times New Roman"/>
    </font>
    <font>
      <b/>
      <sz val="14"/>
      <color theme="1"/>
      <name val="Arial"/>
    </font>
    <font>
      <sz val="11"/>
      <color theme="1"/>
      <name val="Arial"/>
    </font>
    <font>
      <sz val="11"/>
      <name val="Calibri"/>
    </font>
    <font>
      <sz val="11"/>
      <color theme="1"/>
      <name val="Tahoma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C1C1"/>
        <bgColor rgb="FFFFC1C1"/>
      </patternFill>
    </fill>
  </fills>
  <borders count="37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11" xfId="0" applyFont="1" applyBorder="1"/>
    <xf numFmtId="0" fontId="7" fillId="3" borderId="34" xfId="0" applyFont="1" applyFill="1" applyBorder="1" applyAlignment="1">
      <alignment horizontal="center" vertical="center" wrapText="1" readingOrder="2"/>
    </xf>
    <xf numFmtId="0" fontId="6" fillId="0" borderId="32" xfId="0" applyFont="1" applyBorder="1"/>
    <xf numFmtId="0" fontId="6" fillId="0" borderId="35" xfId="0" applyFont="1" applyBorder="1"/>
    <xf numFmtId="0" fontId="6" fillId="0" borderId="28" xfId="0" applyFont="1" applyBorder="1"/>
    <xf numFmtId="0" fontId="6" fillId="0" borderId="26" xfId="0" applyFont="1" applyBorder="1"/>
    <xf numFmtId="0" fontId="6" fillId="0" borderId="29" xfId="0" applyFont="1" applyBorder="1"/>
    <xf numFmtId="0" fontId="7" fillId="3" borderId="36" xfId="0" applyFont="1" applyFill="1" applyBorder="1" applyAlignment="1">
      <alignment horizontal="center" vertical="center" wrapText="1" readingOrder="2"/>
    </xf>
    <xf numFmtId="0" fontId="6" fillId="0" borderId="30" xfId="0" applyFont="1" applyBorder="1"/>
    <xf numFmtId="9" fontId="7" fillId="0" borderId="36" xfId="0" applyNumberFormat="1" applyFont="1" applyBorder="1" applyAlignment="1">
      <alignment horizontal="center" vertical="center" wrapText="1" readingOrder="2"/>
    </xf>
    <xf numFmtId="1" fontId="7" fillId="0" borderId="36" xfId="0" applyNumberFormat="1" applyFont="1" applyBorder="1" applyAlignment="1">
      <alignment horizontal="center" vertical="center" wrapText="1" readingOrder="2"/>
    </xf>
    <xf numFmtId="1" fontId="7" fillId="0" borderId="23" xfId="0" applyNumberFormat="1" applyFont="1" applyBorder="1" applyAlignment="1">
      <alignment horizontal="center" vertical="center" wrapText="1" readingOrder="2"/>
    </xf>
    <xf numFmtId="0" fontId="6" fillId="0" borderId="4" xfId="0" applyFont="1" applyBorder="1"/>
    <xf numFmtId="0" fontId="6" fillId="0" borderId="24" xfId="0" applyFont="1" applyBorder="1"/>
    <xf numFmtId="0" fontId="7" fillId="2" borderId="31" xfId="0" applyFont="1" applyFill="1" applyBorder="1" applyAlignment="1">
      <alignment horizontal="center" vertical="center" wrapText="1" readingOrder="2"/>
    </xf>
    <xf numFmtId="0" fontId="6" fillId="0" borderId="33" xfId="0" applyFont="1" applyBorder="1"/>
    <xf numFmtId="0" fontId="6" fillId="0" borderId="25" xfId="0" applyFont="1" applyBorder="1"/>
    <xf numFmtId="0" fontId="6" fillId="0" borderId="27" xfId="0" applyFont="1" applyBorder="1"/>
    <xf numFmtId="0" fontId="3" fillId="0" borderId="0" xfId="0" applyFont="1" applyAlignment="1">
      <alignment horizontal="right" vertical="center"/>
    </xf>
    <xf numFmtId="0" fontId="0" fillId="0" borderId="0" xfId="0" applyFont="1" applyAlignment="1"/>
    <xf numFmtId="0" fontId="7" fillId="2" borderId="3" xfId="0" applyFont="1" applyFill="1" applyBorder="1" applyAlignment="1">
      <alignment horizontal="center" vertical="center" wrapText="1" readingOrder="2"/>
    </xf>
    <xf numFmtId="0" fontId="6" fillId="0" borderId="5" xfId="0" applyFont="1" applyBorder="1"/>
    <xf numFmtId="0" fontId="6" fillId="0" borderId="14" xfId="0" applyFont="1" applyBorder="1"/>
    <xf numFmtId="0" fontId="6" fillId="0" borderId="1" xfId="0" applyFont="1" applyBorder="1"/>
    <xf numFmtId="0" fontId="6" fillId="0" borderId="15" xfId="0" applyFont="1" applyBorder="1"/>
    <xf numFmtId="0" fontId="7" fillId="2" borderId="6" xfId="0" applyFont="1" applyFill="1" applyBorder="1" applyAlignment="1">
      <alignment horizontal="center" vertical="center" wrapText="1" readingOrder="2"/>
    </xf>
    <xf numFmtId="0" fontId="6" fillId="0" borderId="16" xfId="0" applyFont="1" applyBorder="1"/>
    <xf numFmtId="9" fontId="7" fillId="0" borderId="11" xfId="0" applyNumberFormat="1" applyFont="1" applyBorder="1" applyAlignment="1">
      <alignment horizontal="center" vertical="center" wrapText="1" readingOrder="2"/>
    </xf>
    <xf numFmtId="0" fontId="6" fillId="0" borderId="2" xfId="0" applyFont="1" applyBorder="1"/>
    <xf numFmtId="0" fontId="7" fillId="3" borderId="18" xfId="0" applyFont="1" applyFill="1" applyBorder="1" applyAlignment="1">
      <alignment horizontal="center" vertical="center" wrapText="1" readingOrder="2"/>
    </xf>
    <xf numFmtId="0" fontId="6" fillId="0" borderId="19" xfId="0" applyFont="1" applyBorder="1"/>
    <xf numFmtId="0" fontId="6" fillId="0" borderId="20" xfId="0" applyFont="1" applyBorder="1"/>
    <xf numFmtId="0" fontId="6" fillId="0" borderId="12" xfId="0" applyFont="1" applyBorder="1"/>
    <xf numFmtId="0" fontId="6" fillId="0" borderId="7" xfId="0" applyFont="1" applyBorder="1"/>
    <xf numFmtId="0" fontId="6" fillId="0" borderId="13" xfId="0" applyFont="1" applyBorder="1"/>
    <xf numFmtId="0" fontId="6" fillId="0" borderId="17" xfId="0" applyFont="1" applyBorder="1"/>
    <xf numFmtId="9" fontId="7" fillId="0" borderId="23" xfId="0" applyNumberFormat="1" applyFont="1" applyBorder="1" applyAlignment="1">
      <alignment horizontal="center" vertical="center" wrapText="1" readingOrder="2"/>
    </xf>
    <xf numFmtId="0" fontId="7" fillId="2" borderId="8" xfId="0" applyFont="1" applyFill="1" applyBorder="1" applyAlignment="1">
      <alignment horizontal="center" vertical="center" wrapText="1" readingOrder="2"/>
    </xf>
    <xf numFmtId="0" fontId="6" fillId="0" borderId="9" xfId="0" applyFont="1" applyBorder="1"/>
    <xf numFmtId="0" fontId="6" fillId="0" borderId="10" xfId="0" applyFont="1" applyBorder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1" xfId="0" applyFont="1" applyBorder="1"/>
    <xf numFmtId="0" fontId="7" fillId="2" borderId="18" xfId="0" applyFont="1" applyFill="1" applyBorder="1" applyAlignment="1">
      <alignment horizontal="center" vertical="center" wrapText="1" readingOrder="2"/>
    </xf>
    <xf numFmtId="0" fontId="7" fillId="3" borderId="21" xfId="0" applyFont="1" applyFill="1" applyBorder="1" applyAlignment="1">
      <alignment horizontal="center" vertical="center" wrapText="1" readingOrder="2"/>
    </xf>
    <xf numFmtId="0" fontId="6" fillId="0" borderId="22" xfId="0" applyFont="1" applyBorder="1"/>
    <xf numFmtId="0" fontId="7" fillId="3" borderId="23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/>
    </xf>
    <xf numFmtId="0" fontId="9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180975</xdr:colOff>
      <xdr:row>0</xdr:row>
      <xdr:rowOff>219075</xdr:rowOff>
    </xdr:from>
    <xdr:ext cx="466725" cy="552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1375700" y="219075"/>
          <a:ext cx="466725" cy="5524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6"/>
  <sheetViews>
    <sheetView showGridLines="0" rightToLeft="1" tabSelected="1" workbookViewId="0">
      <selection activeCell="L29" sqref="L29"/>
    </sheetView>
  </sheetViews>
  <sheetFormatPr defaultColWidth="14.42578125" defaultRowHeight="15" customHeight="1"/>
  <cols>
    <col min="1" max="24" width="4" customWidth="1"/>
    <col min="25" max="25" width="5" customWidth="1"/>
    <col min="26" max="31" width="4" customWidth="1"/>
    <col min="32" max="33" width="3.85546875" customWidth="1"/>
    <col min="34" max="35" width="8.7109375" customWidth="1"/>
  </cols>
  <sheetData>
    <row r="1" spans="1:35" ht="27.75" customHeight="1">
      <c r="G1" s="1"/>
      <c r="H1" s="1"/>
      <c r="I1" s="1"/>
      <c r="J1" s="1"/>
      <c r="K1" s="49" t="s">
        <v>0</v>
      </c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35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60" t="s">
        <v>1</v>
      </c>
      <c r="L2" s="61"/>
      <c r="M2" s="61"/>
      <c r="N2" s="61"/>
      <c r="O2" s="61"/>
      <c r="P2" s="61"/>
      <c r="Q2" s="61"/>
      <c r="R2" s="61"/>
      <c r="S2" s="61"/>
      <c r="T2" s="61"/>
      <c r="U2" s="4"/>
      <c r="V2" s="4"/>
      <c r="W2" s="4"/>
      <c r="X2" s="4"/>
      <c r="Y2" s="4"/>
      <c r="Z2" s="5"/>
      <c r="AA2" s="5"/>
      <c r="AB2" s="5"/>
      <c r="AC2" s="5"/>
    </row>
    <row r="3" spans="1:35" ht="13.5" customHeight="1">
      <c r="A3" s="2"/>
      <c r="B3" s="56" t="s">
        <v>2</v>
      </c>
      <c r="C3" s="57"/>
      <c r="D3" s="57"/>
      <c r="E3" s="57"/>
      <c r="F3" s="57"/>
      <c r="G3" s="57"/>
      <c r="H3" s="57"/>
      <c r="I3" s="57"/>
      <c r="J3" s="57"/>
      <c r="L3" s="60" t="s">
        <v>22</v>
      </c>
      <c r="M3" s="61"/>
      <c r="N3" s="61"/>
      <c r="O3" s="61"/>
      <c r="P3" s="61"/>
      <c r="Q3" s="61"/>
      <c r="R3" s="61"/>
      <c r="S3" s="61"/>
      <c r="T3" s="61"/>
      <c r="U3" s="61"/>
      <c r="Z3" s="50"/>
      <c r="AA3" s="27"/>
      <c r="AB3" s="27"/>
      <c r="AC3" s="27"/>
    </row>
    <row r="4" spans="1:35" ht="19.5" customHeight="1">
      <c r="B4" s="6"/>
      <c r="C4" s="6"/>
      <c r="D4" s="6"/>
      <c r="E4" s="6"/>
      <c r="F4" s="6"/>
      <c r="G4" s="6"/>
      <c r="H4" s="6"/>
      <c r="I4" s="6"/>
      <c r="J4" s="6"/>
      <c r="K4" s="6"/>
      <c r="L4" s="58" t="s">
        <v>3</v>
      </c>
      <c r="M4" s="59"/>
      <c r="N4" s="59"/>
      <c r="O4" s="59"/>
      <c r="P4" s="59"/>
      <c r="Q4" s="59"/>
      <c r="R4" s="59"/>
      <c r="S4" s="59"/>
      <c r="T4" s="59"/>
      <c r="U4" s="59"/>
      <c r="V4" s="6"/>
      <c r="W4" s="6"/>
      <c r="X4" s="6"/>
      <c r="Y4" s="6"/>
      <c r="Z4" s="6"/>
      <c r="AA4" s="6"/>
      <c r="AB4" s="6"/>
      <c r="AC4" s="6"/>
    </row>
    <row r="5" spans="1:35" ht="18" customHeight="1">
      <c r="A5" s="7"/>
      <c r="B5" s="28" t="s">
        <v>4</v>
      </c>
      <c r="C5" s="20"/>
      <c r="D5" s="29"/>
      <c r="E5" s="28" t="s">
        <v>5</v>
      </c>
      <c r="F5" s="20"/>
      <c r="G5" s="20"/>
      <c r="H5" s="20"/>
      <c r="I5" s="20"/>
      <c r="J5" s="20"/>
      <c r="K5" s="29"/>
      <c r="L5" s="33" t="s">
        <v>6</v>
      </c>
      <c r="M5" s="20"/>
      <c r="N5" s="29"/>
      <c r="O5" s="33" t="s">
        <v>7</v>
      </c>
      <c r="P5" s="20"/>
      <c r="Q5" s="29"/>
      <c r="R5" s="33" t="s">
        <v>8</v>
      </c>
      <c r="S5" s="20"/>
      <c r="T5" s="41"/>
      <c r="U5" s="45" t="s">
        <v>9</v>
      </c>
      <c r="V5" s="46"/>
      <c r="W5" s="46"/>
      <c r="X5" s="46"/>
      <c r="Y5" s="46"/>
      <c r="Z5" s="46"/>
      <c r="AA5" s="46"/>
      <c r="AB5" s="46"/>
      <c r="AC5" s="47"/>
    </row>
    <row r="6" spans="1:35" ht="21.75" customHeight="1">
      <c r="A6" s="7"/>
      <c r="B6" s="51"/>
      <c r="C6" s="27"/>
      <c r="D6" s="36"/>
      <c r="E6" s="51"/>
      <c r="F6" s="27"/>
      <c r="G6" s="27"/>
      <c r="H6" s="27"/>
      <c r="I6" s="27"/>
      <c r="J6" s="27"/>
      <c r="K6" s="36"/>
      <c r="L6" s="40"/>
      <c r="M6" s="27"/>
      <c r="N6" s="36"/>
      <c r="O6" s="40"/>
      <c r="P6" s="27"/>
      <c r="Q6" s="36"/>
      <c r="R6" s="40"/>
      <c r="S6" s="27"/>
      <c r="T6" s="42"/>
      <c r="U6" s="28" t="s">
        <v>10</v>
      </c>
      <c r="V6" s="20"/>
      <c r="W6" s="29"/>
      <c r="X6" s="28" t="s">
        <v>11</v>
      </c>
      <c r="Y6" s="20"/>
      <c r="Z6" s="29"/>
      <c r="AA6" s="33" t="s">
        <v>12</v>
      </c>
      <c r="AB6" s="20"/>
      <c r="AC6" s="29"/>
      <c r="AF6" s="48"/>
      <c r="AG6" s="27"/>
      <c r="AH6" s="27"/>
      <c r="AI6" s="27"/>
    </row>
    <row r="7" spans="1:35" ht="19.5" customHeight="1">
      <c r="A7" s="7"/>
      <c r="B7" s="30"/>
      <c r="C7" s="31"/>
      <c r="D7" s="32"/>
      <c r="E7" s="30"/>
      <c r="F7" s="31"/>
      <c r="G7" s="31"/>
      <c r="H7" s="31"/>
      <c r="I7" s="31"/>
      <c r="J7" s="31"/>
      <c r="K7" s="32"/>
      <c r="L7" s="34"/>
      <c r="M7" s="31"/>
      <c r="N7" s="32"/>
      <c r="O7" s="34"/>
      <c r="P7" s="31"/>
      <c r="Q7" s="32"/>
      <c r="R7" s="34"/>
      <c r="S7" s="31"/>
      <c r="T7" s="43"/>
      <c r="U7" s="30"/>
      <c r="V7" s="31"/>
      <c r="W7" s="32"/>
      <c r="X7" s="30"/>
      <c r="Y7" s="31"/>
      <c r="Z7" s="32"/>
      <c r="AA7" s="34"/>
      <c r="AB7" s="31"/>
      <c r="AC7" s="32"/>
    </row>
    <row r="8" spans="1:35" ht="14.25" customHeight="1">
      <c r="A8" s="7"/>
      <c r="B8" s="52">
        <v>8</v>
      </c>
      <c r="C8" s="38"/>
      <c r="D8" s="39"/>
      <c r="E8" s="53" t="s">
        <v>15</v>
      </c>
      <c r="F8" s="38"/>
      <c r="G8" s="38"/>
      <c r="H8" s="38"/>
      <c r="I8" s="38"/>
      <c r="J8" s="38"/>
      <c r="K8" s="54"/>
      <c r="L8" s="55">
        <v>19</v>
      </c>
      <c r="M8" s="20"/>
      <c r="N8" s="21"/>
      <c r="O8" s="44">
        <f>IF((L8&lt;1)," ",(L8/$L$22))</f>
        <v>0.13380281690140844</v>
      </c>
      <c r="P8" s="20"/>
      <c r="Q8" s="21"/>
      <c r="R8" s="19">
        <f>IF((L8&lt;1)," ",PRODUCT(O8,$R$22))</f>
        <v>5.352112676056338</v>
      </c>
      <c r="S8" s="20"/>
      <c r="T8" s="21"/>
      <c r="U8" s="19">
        <f>IF(($L$8&lt;1)," ",PRODUCT($R$8,0.5))</f>
        <v>2.676056338028169</v>
      </c>
      <c r="V8" s="20"/>
      <c r="W8" s="21"/>
      <c r="X8" s="19">
        <f>IF(($L$8&lt;1)," ",PRODUCT($R$8,0.3))</f>
        <v>1.6056338028169013</v>
      </c>
      <c r="Y8" s="20"/>
      <c r="Z8" s="21"/>
      <c r="AA8" s="19">
        <f>IF(($L$8&lt;1)," ",PRODUCT($R$8,0.2))</f>
        <v>1.0704225352112677</v>
      </c>
      <c r="AB8" s="20"/>
      <c r="AC8" s="21"/>
      <c r="AD8" s="8"/>
    </row>
    <row r="9" spans="1:35" ht="13.5" customHeight="1">
      <c r="A9" s="7"/>
      <c r="B9" s="24"/>
      <c r="C9" s="13"/>
      <c r="D9" s="25"/>
      <c r="E9" s="12"/>
      <c r="F9" s="13"/>
      <c r="G9" s="13"/>
      <c r="H9" s="13"/>
      <c r="I9" s="13"/>
      <c r="J9" s="13"/>
      <c r="K9" s="14"/>
      <c r="L9" s="16"/>
      <c r="M9" s="13"/>
      <c r="N9" s="14"/>
      <c r="O9" s="16"/>
      <c r="P9" s="13"/>
      <c r="Q9" s="14"/>
      <c r="R9" s="16"/>
      <c r="S9" s="13"/>
      <c r="T9" s="14"/>
      <c r="U9" s="16"/>
      <c r="V9" s="13"/>
      <c r="W9" s="14"/>
      <c r="X9" s="16"/>
      <c r="Y9" s="13"/>
      <c r="Z9" s="14"/>
      <c r="AA9" s="16"/>
      <c r="AB9" s="13"/>
      <c r="AC9" s="14"/>
      <c r="AD9" s="8"/>
    </row>
    <row r="10" spans="1:35" ht="15" customHeight="1">
      <c r="A10" s="7"/>
      <c r="B10" s="22">
        <v>9</v>
      </c>
      <c r="C10" s="10"/>
      <c r="D10" s="23"/>
      <c r="E10" s="9" t="s">
        <v>16</v>
      </c>
      <c r="F10" s="10"/>
      <c r="G10" s="10"/>
      <c r="H10" s="10"/>
      <c r="I10" s="10"/>
      <c r="J10" s="10"/>
      <c r="K10" s="11"/>
      <c r="L10" s="15">
        <v>18</v>
      </c>
      <c r="M10" s="10"/>
      <c r="N10" s="11"/>
      <c r="O10" s="17">
        <f>IF((L10&lt;1)," ",(L10/$L$22))</f>
        <v>0.12676056338028169</v>
      </c>
      <c r="P10" s="10"/>
      <c r="Q10" s="11"/>
      <c r="R10" s="18">
        <f>IF((L10&lt;1)," ",PRODUCT(O10,$R$22))</f>
        <v>5.070422535211268</v>
      </c>
      <c r="S10" s="10"/>
      <c r="T10" s="11"/>
      <c r="U10" s="19">
        <f>IF(($L$10&lt;1)," ",PRODUCT($R$10,0.5))</f>
        <v>2.535211267605634</v>
      </c>
      <c r="V10" s="20"/>
      <c r="W10" s="21"/>
      <c r="X10" s="19">
        <f>IF(($L$10&lt;1)," ",PRODUCT($R$10,0.3))</f>
        <v>1.5211267605633803</v>
      </c>
      <c r="Y10" s="20"/>
      <c r="Z10" s="21"/>
      <c r="AA10" s="19">
        <f>IF(($L$10&lt;1)," ",PRODUCT($R$10,0.2))</f>
        <v>1.0140845070422537</v>
      </c>
      <c r="AB10" s="20"/>
      <c r="AC10" s="21"/>
      <c r="AD10" s="8"/>
    </row>
    <row r="11" spans="1:35" ht="13.5" customHeight="1">
      <c r="A11" s="7"/>
      <c r="B11" s="24"/>
      <c r="C11" s="13"/>
      <c r="D11" s="25"/>
      <c r="E11" s="12"/>
      <c r="F11" s="13"/>
      <c r="G11" s="13"/>
      <c r="H11" s="13"/>
      <c r="I11" s="13"/>
      <c r="J11" s="13"/>
      <c r="K11" s="14"/>
      <c r="L11" s="16"/>
      <c r="M11" s="13"/>
      <c r="N11" s="14"/>
      <c r="O11" s="16"/>
      <c r="P11" s="13"/>
      <c r="Q11" s="14"/>
      <c r="R11" s="16"/>
      <c r="S11" s="13"/>
      <c r="T11" s="14"/>
      <c r="U11" s="16"/>
      <c r="V11" s="13"/>
      <c r="W11" s="14"/>
      <c r="X11" s="16"/>
      <c r="Y11" s="13"/>
      <c r="Z11" s="14"/>
      <c r="AA11" s="16"/>
      <c r="AB11" s="13"/>
      <c r="AC11" s="14"/>
      <c r="AD11" s="8"/>
    </row>
    <row r="12" spans="1:35" ht="15" customHeight="1">
      <c r="A12" s="7"/>
      <c r="B12" s="22">
        <v>10</v>
      </c>
      <c r="C12" s="10"/>
      <c r="D12" s="23"/>
      <c r="E12" s="9" t="s">
        <v>17</v>
      </c>
      <c r="F12" s="10"/>
      <c r="G12" s="10"/>
      <c r="H12" s="10"/>
      <c r="I12" s="10"/>
      <c r="J12" s="10"/>
      <c r="K12" s="11"/>
      <c r="L12" s="15">
        <v>19</v>
      </c>
      <c r="M12" s="10"/>
      <c r="N12" s="11"/>
      <c r="O12" s="17">
        <f>IF((L12&lt;1)," ",(L12/$L$22))</f>
        <v>0.13380281690140844</v>
      </c>
      <c r="P12" s="10"/>
      <c r="Q12" s="11"/>
      <c r="R12" s="18">
        <f>IF((L12&lt;1)," ",PRODUCT(O12,$R$22))</f>
        <v>5.352112676056338</v>
      </c>
      <c r="S12" s="10"/>
      <c r="T12" s="11"/>
      <c r="U12" s="19">
        <f>IF(($L$12&lt;1)," ",PRODUCT($R$12,0.5))</f>
        <v>2.676056338028169</v>
      </c>
      <c r="V12" s="20"/>
      <c r="W12" s="21"/>
      <c r="X12" s="19">
        <f>IF(($L$12&lt;1)," ",PRODUCT($R$12,0.3))</f>
        <v>1.6056338028169013</v>
      </c>
      <c r="Y12" s="20"/>
      <c r="Z12" s="21"/>
      <c r="AA12" s="19">
        <f>IF(($L$12&lt;1)," ",PRODUCT($R$12,0.2))</f>
        <v>1.0704225352112677</v>
      </c>
      <c r="AB12" s="20"/>
      <c r="AC12" s="21"/>
      <c r="AD12" s="8"/>
    </row>
    <row r="13" spans="1:35" ht="13.5" customHeight="1">
      <c r="A13" s="7"/>
      <c r="B13" s="24"/>
      <c r="C13" s="13"/>
      <c r="D13" s="25"/>
      <c r="E13" s="12"/>
      <c r="F13" s="13"/>
      <c r="G13" s="13"/>
      <c r="H13" s="13"/>
      <c r="I13" s="13"/>
      <c r="J13" s="13"/>
      <c r="K13" s="14"/>
      <c r="L13" s="16"/>
      <c r="M13" s="13"/>
      <c r="N13" s="14"/>
      <c r="O13" s="16"/>
      <c r="P13" s="13"/>
      <c r="Q13" s="14"/>
      <c r="R13" s="16"/>
      <c r="S13" s="13"/>
      <c r="T13" s="14"/>
      <c r="U13" s="16"/>
      <c r="V13" s="13"/>
      <c r="W13" s="14"/>
      <c r="X13" s="16"/>
      <c r="Y13" s="13"/>
      <c r="Z13" s="14"/>
      <c r="AA13" s="16"/>
      <c r="AB13" s="13"/>
      <c r="AC13" s="14"/>
      <c r="AD13" s="8"/>
    </row>
    <row r="14" spans="1:35" ht="15" customHeight="1">
      <c r="A14" s="7"/>
      <c r="B14" s="22">
        <v>11</v>
      </c>
      <c r="C14" s="10"/>
      <c r="D14" s="23"/>
      <c r="E14" s="9" t="s">
        <v>18</v>
      </c>
      <c r="F14" s="10"/>
      <c r="G14" s="10"/>
      <c r="H14" s="10"/>
      <c r="I14" s="10"/>
      <c r="J14" s="10"/>
      <c r="K14" s="11"/>
      <c r="L14" s="15">
        <v>20</v>
      </c>
      <c r="M14" s="10"/>
      <c r="N14" s="11"/>
      <c r="O14" s="17">
        <f>IF((L14&lt;1)," ",(L14/$L$22))</f>
        <v>0.14084507042253522</v>
      </c>
      <c r="P14" s="10"/>
      <c r="Q14" s="11"/>
      <c r="R14" s="18">
        <f>IF((L14&lt;1)," ",PRODUCT(O14,$R$22))</f>
        <v>5.6338028169014089</v>
      </c>
      <c r="S14" s="10"/>
      <c r="T14" s="11"/>
      <c r="U14" s="19">
        <f>IF(($L$14&lt;1)," ",PRODUCT($R$14,0.5))</f>
        <v>2.8169014084507045</v>
      </c>
      <c r="V14" s="20"/>
      <c r="W14" s="21"/>
      <c r="X14" s="19">
        <f>IF(($L$14&lt;1)," ",PRODUCT($R$14,0.3))</f>
        <v>1.6901408450704227</v>
      </c>
      <c r="Y14" s="20"/>
      <c r="Z14" s="21"/>
      <c r="AA14" s="19">
        <f>IF(($L$14&lt;1)," ",PRODUCT($R$14,0.2))</f>
        <v>1.1267605633802817</v>
      </c>
      <c r="AB14" s="20"/>
      <c r="AC14" s="21"/>
      <c r="AD14" s="8"/>
    </row>
    <row r="15" spans="1:35" ht="13.5" customHeight="1">
      <c r="A15" s="7"/>
      <c r="B15" s="24"/>
      <c r="C15" s="13"/>
      <c r="D15" s="25"/>
      <c r="E15" s="12"/>
      <c r="F15" s="13"/>
      <c r="G15" s="13"/>
      <c r="H15" s="13"/>
      <c r="I15" s="13"/>
      <c r="J15" s="13"/>
      <c r="K15" s="14"/>
      <c r="L15" s="16"/>
      <c r="M15" s="13"/>
      <c r="N15" s="14"/>
      <c r="O15" s="16"/>
      <c r="P15" s="13"/>
      <c r="Q15" s="14"/>
      <c r="R15" s="16"/>
      <c r="S15" s="13"/>
      <c r="T15" s="14"/>
      <c r="U15" s="16"/>
      <c r="V15" s="13"/>
      <c r="W15" s="14"/>
      <c r="X15" s="16"/>
      <c r="Y15" s="13"/>
      <c r="Z15" s="14"/>
      <c r="AA15" s="16"/>
      <c r="AB15" s="13"/>
      <c r="AC15" s="14"/>
      <c r="AD15" s="8"/>
    </row>
    <row r="16" spans="1:35" ht="13.5" customHeight="1">
      <c r="A16" s="7"/>
      <c r="B16" s="22">
        <v>12</v>
      </c>
      <c r="C16" s="10"/>
      <c r="D16" s="23"/>
      <c r="E16" s="9" t="s">
        <v>19</v>
      </c>
      <c r="F16" s="10"/>
      <c r="G16" s="10"/>
      <c r="H16" s="10"/>
      <c r="I16" s="10"/>
      <c r="J16" s="10"/>
      <c r="K16" s="11"/>
      <c r="L16" s="15">
        <v>21</v>
      </c>
      <c r="M16" s="10"/>
      <c r="N16" s="11"/>
      <c r="O16" s="17">
        <f>IF((L16&lt;1)," ",(L16/$L$22))</f>
        <v>0.14788732394366197</v>
      </c>
      <c r="P16" s="10"/>
      <c r="Q16" s="11"/>
      <c r="R16" s="18">
        <f>IF((L16&lt;1)," ",PRODUCT(O16,$R$22))</f>
        <v>5.915492957746479</v>
      </c>
      <c r="S16" s="10"/>
      <c r="T16" s="11"/>
      <c r="U16" s="19">
        <f>IF(($L$16&lt;1)," ",PRODUCT($R$16,0.5))</f>
        <v>2.9577464788732395</v>
      </c>
      <c r="V16" s="20"/>
      <c r="W16" s="21"/>
      <c r="X16" s="19">
        <f>IF(($L$16&lt;1)," ",PRODUCT($R$16,0.3))</f>
        <v>1.7746478873239437</v>
      </c>
      <c r="Y16" s="20"/>
      <c r="Z16" s="21"/>
      <c r="AA16" s="19">
        <f>IF(($L$16&lt;1)," ",PRODUCT($R$16,0.2))</f>
        <v>1.1830985915492958</v>
      </c>
      <c r="AB16" s="20"/>
      <c r="AC16" s="21"/>
      <c r="AD16" s="8"/>
    </row>
    <row r="17" spans="1:34" ht="13.5" customHeight="1">
      <c r="A17" s="7"/>
      <c r="B17" s="24"/>
      <c r="C17" s="13"/>
      <c r="D17" s="25"/>
      <c r="E17" s="12"/>
      <c r="F17" s="13"/>
      <c r="G17" s="13"/>
      <c r="H17" s="13"/>
      <c r="I17" s="13"/>
      <c r="J17" s="13"/>
      <c r="K17" s="14"/>
      <c r="L17" s="16"/>
      <c r="M17" s="13"/>
      <c r="N17" s="14"/>
      <c r="O17" s="16"/>
      <c r="P17" s="13"/>
      <c r="Q17" s="14"/>
      <c r="R17" s="16"/>
      <c r="S17" s="13"/>
      <c r="T17" s="14"/>
      <c r="U17" s="16"/>
      <c r="V17" s="13"/>
      <c r="W17" s="14"/>
      <c r="X17" s="16"/>
      <c r="Y17" s="13"/>
      <c r="Z17" s="14"/>
      <c r="AA17" s="16"/>
      <c r="AB17" s="13"/>
      <c r="AC17" s="14"/>
      <c r="AD17" s="8"/>
    </row>
    <row r="18" spans="1:34" ht="15" customHeight="1">
      <c r="A18" s="7"/>
      <c r="B18" s="22">
        <v>13</v>
      </c>
      <c r="C18" s="10"/>
      <c r="D18" s="23"/>
      <c r="E18" s="9" t="s">
        <v>20</v>
      </c>
      <c r="F18" s="10"/>
      <c r="G18" s="10"/>
      <c r="H18" s="10"/>
      <c r="I18" s="10"/>
      <c r="J18" s="10"/>
      <c r="K18" s="11"/>
      <c r="L18" s="15">
        <v>22</v>
      </c>
      <c r="M18" s="10"/>
      <c r="N18" s="11"/>
      <c r="O18" s="17">
        <f>IF((L18&lt;1)," ",(L18/$L$22))</f>
        <v>0.15492957746478872</v>
      </c>
      <c r="P18" s="10"/>
      <c r="Q18" s="11"/>
      <c r="R18" s="18">
        <f>IF((L18&lt;1)," ",PRODUCT(O18,$R$22))</f>
        <v>6.197183098591549</v>
      </c>
      <c r="S18" s="10"/>
      <c r="T18" s="11"/>
      <c r="U18" s="19">
        <f>IF(($L$18&lt;1)," ",PRODUCT($R$18,0.5))</f>
        <v>3.0985915492957745</v>
      </c>
      <c r="V18" s="20"/>
      <c r="W18" s="21"/>
      <c r="X18" s="19">
        <f>IF(($L$18&lt;1)," ",PRODUCT($R$18,0.3))</f>
        <v>1.8591549295774645</v>
      </c>
      <c r="Y18" s="20"/>
      <c r="Z18" s="21"/>
      <c r="AA18" s="19">
        <f>IF(($L$18&lt;1)," ",PRODUCT($R$18,0.2))</f>
        <v>1.23943661971831</v>
      </c>
      <c r="AB18" s="20"/>
      <c r="AC18" s="21"/>
      <c r="AD18" s="8"/>
    </row>
    <row r="19" spans="1:34" ht="13.5" customHeight="1">
      <c r="A19" s="7"/>
      <c r="B19" s="24"/>
      <c r="C19" s="13"/>
      <c r="D19" s="25"/>
      <c r="E19" s="12"/>
      <c r="F19" s="13"/>
      <c r="G19" s="13"/>
      <c r="H19" s="13"/>
      <c r="I19" s="13"/>
      <c r="J19" s="13"/>
      <c r="K19" s="14"/>
      <c r="L19" s="16"/>
      <c r="M19" s="13"/>
      <c r="N19" s="14"/>
      <c r="O19" s="16"/>
      <c r="P19" s="13"/>
      <c r="Q19" s="14"/>
      <c r="R19" s="16"/>
      <c r="S19" s="13"/>
      <c r="T19" s="14"/>
      <c r="U19" s="16"/>
      <c r="V19" s="13"/>
      <c r="W19" s="14"/>
      <c r="X19" s="16"/>
      <c r="Y19" s="13"/>
      <c r="Z19" s="14"/>
      <c r="AA19" s="16"/>
      <c r="AB19" s="13"/>
      <c r="AC19" s="14"/>
      <c r="AD19" s="8"/>
    </row>
    <row r="20" spans="1:34" ht="13.5" customHeight="1">
      <c r="A20" s="7"/>
      <c r="B20" s="22">
        <v>14</v>
      </c>
      <c r="C20" s="10"/>
      <c r="D20" s="23"/>
      <c r="E20" s="9" t="s">
        <v>21</v>
      </c>
      <c r="F20" s="10"/>
      <c r="G20" s="10"/>
      <c r="H20" s="10"/>
      <c r="I20" s="10"/>
      <c r="J20" s="10"/>
      <c r="K20" s="11"/>
      <c r="L20" s="15">
        <v>23</v>
      </c>
      <c r="M20" s="10"/>
      <c r="N20" s="11"/>
      <c r="O20" s="17">
        <f>IF((L20&lt;1)," ",(L20/$L$22))</f>
        <v>0.1619718309859155</v>
      </c>
      <c r="P20" s="10"/>
      <c r="Q20" s="11"/>
      <c r="R20" s="18">
        <f>IF((L20&lt;1)," ",PRODUCT(O20,$R$22))</f>
        <v>6.47887323943662</v>
      </c>
      <c r="S20" s="10"/>
      <c r="T20" s="11"/>
      <c r="U20" s="19">
        <f>IF(($L$20&lt;1)," ",PRODUCT($R$20,0.5))</f>
        <v>3.23943661971831</v>
      </c>
      <c r="V20" s="20"/>
      <c r="W20" s="21"/>
      <c r="X20" s="19">
        <f>IF(($L$20&lt;1)," ",PRODUCT($R$20,0.3))</f>
        <v>1.943661971830986</v>
      </c>
      <c r="Y20" s="20"/>
      <c r="Z20" s="21"/>
      <c r="AA20" s="19">
        <f>IF(($L$20&lt;1)," ",PRODUCT($R$20,0.2))</f>
        <v>1.295774647887324</v>
      </c>
      <c r="AB20" s="20"/>
      <c r="AC20" s="21"/>
      <c r="AD20" s="8"/>
    </row>
    <row r="21" spans="1:34" ht="13.5" customHeight="1">
      <c r="A21" s="7"/>
      <c r="B21" s="24"/>
      <c r="C21" s="13"/>
      <c r="D21" s="25"/>
      <c r="E21" s="12"/>
      <c r="F21" s="13"/>
      <c r="G21" s="13"/>
      <c r="H21" s="13"/>
      <c r="I21" s="13"/>
      <c r="J21" s="13"/>
      <c r="K21" s="14"/>
      <c r="L21" s="16"/>
      <c r="M21" s="13"/>
      <c r="N21" s="14"/>
      <c r="O21" s="16"/>
      <c r="P21" s="13"/>
      <c r="Q21" s="14"/>
      <c r="R21" s="16"/>
      <c r="S21" s="13"/>
      <c r="T21" s="14"/>
      <c r="U21" s="16"/>
      <c r="V21" s="13"/>
      <c r="W21" s="14"/>
      <c r="X21" s="16"/>
      <c r="Y21" s="13"/>
      <c r="Z21" s="14"/>
      <c r="AA21" s="16"/>
      <c r="AB21" s="13"/>
      <c r="AC21" s="14"/>
      <c r="AD21" s="8"/>
    </row>
    <row r="22" spans="1:34" ht="14.25" customHeight="1">
      <c r="A22" s="7"/>
      <c r="B22" s="28" t="s">
        <v>13</v>
      </c>
      <c r="C22" s="20"/>
      <c r="D22" s="20"/>
      <c r="E22" s="20"/>
      <c r="F22" s="20"/>
      <c r="G22" s="20"/>
      <c r="H22" s="20"/>
      <c r="I22" s="20"/>
      <c r="J22" s="20"/>
      <c r="K22" s="29"/>
      <c r="L22" s="33">
        <f>IF(SUM(L8:N21)&lt;1," ",SUM(L8:N21))</f>
        <v>142</v>
      </c>
      <c r="M22" s="20"/>
      <c r="N22" s="29"/>
      <c r="O22" s="35">
        <f>IF(SUM(O8:Q21)&lt;1," ",SUM(O8:Q21))</f>
        <v>1</v>
      </c>
      <c r="P22" s="27"/>
      <c r="Q22" s="36"/>
      <c r="R22" s="37">
        <v>40</v>
      </c>
      <c r="S22" s="38"/>
      <c r="T22" s="39"/>
      <c r="U22" s="19">
        <f>IF((L8&lt;1)," ",SUM(U8:U21))</f>
        <v>20</v>
      </c>
      <c r="V22" s="20"/>
      <c r="W22" s="21"/>
      <c r="X22" s="19">
        <f>IF((L8&lt;1)," ",SUM(X8:X21))</f>
        <v>12</v>
      </c>
      <c r="Y22" s="20"/>
      <c r="Z22" s="21"/>
      <c r="AA22" s="19">
        <f>IF((L8&lt;1)," ",SUM(AA8:AA21))</f>
        <v>8</v>
      </c>
      <c r="AB22" s="20"/>
      <c r="AC22" s="21"/>
      <c r="AD22" s="8"/>
    </row>
    <row r="23" spans="1:34" ht="13.5" customHeight="1">
      <c r="A23" s="7"/>
      <c r="B23" s="30"/>
      <c r="C23" s="31"/>
      <c r="D23" s="31"/>
      <c r="E23" s="31"/>
      <c r="F23" s="31"/>
      <c r="G23" s="31"/>
      <c r="H23" s="31"/>
      <c r="I23" s="31"/>
      <c r="J23" s="31"/>
      <c r="K23" s="32"/>
      <c r="L23" s="34"/>
      <c r="M23" s="31"/>
      <c r="N23" s="32"/>
      <c r="O23" s="30"/>
      <c r="P23" s="31"/>
      <c r="Q23" s="32"/>
      <c r="R23" s="30"/>
      <c r="S23" s="31"/>
      <c r="T23" s="32"/>
      <c r="U23" s="16"/>
      <c r="V23" s="13"/>
      <c r="W23" s="14"/>
      <c r="X23" s="16"/>
      <c r="Y23" s="13"/>
      <c r="Z23" s="14"/>
      <c r="AA23" s="16"/>
      <c r="AB23" s="13"/>
      <c r="AC23" s="14"/>
    </row>
    <row r="24" spans="1:34" ht="8.25" customHeight="1"/>
    <row r="25" spans="1:34" ht="7.5" customHeight="1">
      <c r="W25" s="26" t="s">
        <v>14</v>
      </c>
      <c r="X25" s="27"/>
      <c r="Y25" s="27"/>
      <c r="Z25" s="27"/>
      <c r="AA25" s="27"/>
      <c r="AB25" s="27"/>
      <c r="AC25" s="26"/>
      <c r="AD25" s="27"/>
      <c r="AE25" s="27"/>
      <c r="AF25" s="27"/>
      <c r="AG25" s="27"/>
      <c r="AH25" s="27"/>
    </row>
    <row r="26" spans="1:34" ht="18.75" customHeight="1"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</row>
    <row r="27" spans="1:34" ht="13.5" customHeight="1"/>
    <row r="28" spans="1:34" ht="13.5" customHeight="1"/>
    <row r="29" spans="1:34" ht="13.5" customHeight="1"/>
    <row r="30" spans="1:34" ht="13.5" customHeight="1"/>
    <row r="31" spans="1:34" ht="13.5" customHeight="1"/>
    <row r="32" spans="1:34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</sheetData>
  <mergeCells count="81">
    <mergeCell ref="B8:D9"/>
    <mergeCell ref="E8:K9"/>
    <mergeCell ref="L8:N9"/>
    <mergeCell ref="B10:D11"/>
    <mergeCell ref="E10:K11"/>
    <mergeCell ref="AA10:AC11"/>
    <mergeCell ref="B12:D13"/>
    <mergeCell ref="E12:K13"/>
    <mergeCell ref="L12:N13"/>
    <mergeCell ref="O12:Q13"/>
    <mergeCell ref="R12:T13"/>
    <mergeCell ref="U12:W13"/>
    <mergeCell ref="X12:Z13"/>
    <mergeCell ref="AA12:AC13"/>
    <mergeCell ref="L10:N11"/>
    <mergeCell ref="O10:Q11"/>
    <mergeCell ref="R10:T11"/>
    <mergeCell ref="U10:W11"/>
    <mergeCell ref="X10:Z11"/>
    <mergeCell ref="AF6:AI6"/>
    <mergeCell ref="K1:V1"/>
    <mergeCell ref="K2:T2"/>
    <mergeCell ref="B3:J3"/>
    <mergeCell ref="L3:U3"/>
    <mergeCell ref="Z3:AC3"/>
    <mergeCell ref="L4:U4"/>
    <mergeCell ref="B5:D7"/>
    <mergeCell ref="E5:K7"/>
    <mergeCell ref="L5:N7"/>
    <mergeCell ref="X8:Z9"/>
    <mergeCell ref="AA8:AC9"/>
    <mergeCell ref="U5:AC5"/>
    <mergeCell ref="U6:W7"/>
    <mergeCell ref="X6:Z7"/>
    <mergeCell ref="AA6:AC7"/>
    <mergeCell ref="R20:T21"/>
    <mergeCell ref="U20:W21"/>
    <mergeCell ref="O5:Q7"/>
    <mergeCell ref="R5:T7"/>
    <mergeCell ref="O8:Q9"/>
    <mergeCell ref="R8:T9"/>
    <mergeCell ref="U8:W9"/>
    <mergeCell ref="B18:D19"/>
    <mergeCell ref="B20:D21"/>
    <mergeCell ref="E20:K21"/>
    <mergeCell ref="L20:N21"/>
    <mergeCell ref="O20:Q21"/>
    <mergeCell ref="B22:K23"/>
    <mergeCell ref="L22:N23"/>
    <mergeCell ref="O22:Q23"/>
    <mergeCell ref="R22:T23"/>
    <mergeCell ref="U22:W23"/>
    <mergeCell ref="X18:Z19"/>
    <mergeCell ref="AA18:AC19"/>
    <mergeCell ref="X20:Z21"/>
    <mergeCell ref="AA20:AC21"/>
    <mergeCell ref="W25:AB26"/>
    <mergeCell ref="AC25:AH26"/>
    <mergeCell ref="X22:Z23"/>
    <mergeCell ref="AA22:AC23"/>
    <mergeCell ref="E18:K19"/>
    <mergeCell ref="L18:N19"/>
    <mergeCell ref="O18:Q19"/>
    <mergeCell ref="R18:T19"/>
    <mergeCell ref="U18:W19"/>
    <mergeCell ref="X14:Z15"/>
    <mergeCell ref="AA14:AC15"/>
    <mergeCell ref="B14:D15"/>
    <mergeCell ref="B16:D17"/>
    <mergeCell ref="E16:K17"/>
    <mergeCell ref="L16:N17"/>
    <mergeCell ref="O16:Q17"/>
    <mergeCell ref="R16:T17"/>
    <mergeCell ref="U16:W17"/>
    <mergeCell ref="X16:Z17"/>
    <mergeCell ref="AA16:AC17"/>
    <mergeCell ref="E14:K15"/>
    <mergeCell ref="L14:N15"/>
    <mergeCell ref="O14:Q15"/>
    <mergeCell ref="R14:T15"/>
    <mergeCell ref="U14:W15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rightToLeft="1"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rightToLeft="1"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cp:lastPrinted>2026-04-07T08:18:53Z</cp:lastPrinted>
  <dcterms:created xsi:type="dcterms:W3CDTF">2012-05-28T11:41:01Z</dcterms:created>
  <dcterms:modified xsi:type="dcterms:W3CDTF">2026-04-07T08:18:58Z</dcterms:modified>
</cp:coreProperties>
</file>