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8623"/>
  <workbookPr defaultThemeVersion="153222"/>
  <bookViews>
    <workbookView xWindow="0" yWindow="0" windowWidth="0" windowHeight="0" activeTab="7"/>
  </bookViews>
  <sheets>
    <sheet name="ورقة4" sheetId="1" r:id="rId1" state="hidden"/>
    <sheet name="تحليل اختبار علامته من 40 " sheetId="2" r:id="rId2"/>
    <sheet name="تحليل الاختبار من 60" sheetId="3" r:id="rId3"/>
    <sheet name="العلامة 20" sheetId="4" r:id="rId4"/>
    <sheet name="ورقة2" sheetId="5" r:id="rId5" state="hidden"/>
    <sheet name="تحليل لامتحان علامته من 80" sheetId="6" r:id="rId6"/>
    <sheet name="تحليل لامتحان علامته من 120" sheetId="7" r:id="rId7"/>
    <sheet name="جدول المواصفات" sheetId="8" r:id="rId8"/>
    <sheet name="كلاشيه الاختبار" sheetId="9" r:id="rId9"/>
    <sheet name="ورقة6" sheetId="10" r:id="rId10" state="hidden"/>
  </sheets>
  <calcPr calcId="191028"/>
</workbook>
</file>

<file path=xl/sharedStrings.xml><?xml version="1.0" encoding="utf-8"?>
<sst xmlns="http://schemas.openxmlformats.org/spreadsheetml/2006/main" uniqueCount="69" count="69">
  <si>
    <t xml:space="preserve">وزارة التربية والتعليم </t>
  </si>
  <si>
    <t xml:space="preserve">مديرية التربية والتعليم الكرك </t>
  </si>
  <si>
    <t>الفصل الدراسي ........للعام الدراسي......../........</t>
  </si>
  <si>
    <t>تحليل نتائج الاختبار (الأول /الثاني/ النهائي)</t>
  </si>
  <si>
    <t>يجب ادخال العلامات الطلبة</t>
  </si>
  <si>
    <t xml:space="preserve">العلامة </t>
  </si>
  <si>
    <t>عدد الطلاب الكلي =</t>
  </si>
  <si>
    <t>يجب ادخال عدد الطلبة الكلي</t>
  </si>
  <si>
    <t xml:space="preserve">عددالحضور = </t>
  </si>
  <si>
    <t>يجب ادخال عدد الحضور في الاختبار</t>
  </si>
  <si>
    <t xml:space="preserve">عدد الغياب = </t>
  </si>
  <si>
    <t>أدنى علامة</t>
  </si>
  <si>
    <t xml:space="preserve">نسبة النجاح </t>
  </si>
  <si>
    <t xml:space="preserve">أعلى  علامة </t>
  </si>
  <si>
    <t xml:space="preserve">نسبة الرسوب </t>
  </si>
  <si>
    <t xml:space="preserve">مجموع العلامات </t>
  </si>
  <si>
    <t>العلامة الأكثر تكراراً  (المنوال)</t>
  </si>
  <si>
    <t>متوسط العلامات</t>
  </si>
  <si>
    <t xml:space="preserve">الانحراف المعياري </t>
  </si>
  <si>
    <t xml:space="preserve">عدد الناجحين </t>
  </si>
  <si>
    <t>عدد الرسوب</t>
  </si>
  <si>
    <r>
      <rPr>
        <b/>
        <sz val="11"/>
        <color rgb="FFFF0000"/>
        <rFont val="Arial"/>
      </rPr>
      <t>م</t>
    </r>
    <r>
      <rPr>
        <b/>
        <u/>
        <sz val="14"/>
        <color rgb="FFFF0000"/>
        <rFont val="Arial"/>
      </rPr>
      <t xml:space="preserve">لاحظة : يجب ملء البيانات المحددة باللون الاصفر </t>
    </r>
  </si>
  <si>
    <t xml:space="preserve">انتبه ان  عدد العلامات المدخلة = عدد الحضور </t>
  </si>
  <si>
    <t>مديرية التربية والتعليم الكرك</t>
  </si>
  <si>
    <t xml:space="preserve">عدد الطلاب الكلي </t>
  </si>
  <si>
    <t xml:space="preserve">عددالحضور  </t>
  </si>
  <si>
    <t xml:space="preserve">عدد الغياب  </t>
  </si>
  <si>
    <t xml:space="preserve">العلامة الأكثر تكراراً  </t>
  </si>
  <si>
    <t xml:space="preserve">انتبه انه عدد العلامات المدخلة = عدد الحضور </t>
  </si>
  <si>
    <t xml:space="preserve">مديرية التربية والتعليم    </t>
  </si>
  <si>
    <t>يجب ادخال العلامات</t>
  </si>
  <si>
    <t xml:space="preserve">العلامات </t>
  </si>
  <si>
    <t>عدد الطلاب الكلي</t>
  </si>
  <si>
    <t>يجب ادخال عدد الحضور</t>
  </si>
  <si>
    <t>عددالحضور</t>
  </si>
  <si>
    <t xml:space="preserve">عدد الغياب </t>
  </si>
  <si>
    <t xml:space="preserve">أدنى علامة </t>
  </si>
  <si>
    <t xml:space="preserve">العلامة الأكثر تكراراً </t>
  </si>
  <si>
    <t xml:space="preserve">متوسط العلامات </t>
  </si>
  <si>
    <t>عدد الناجحين</t>
  </si>
  <si>
    <t xml:space="preserve">مديرية التربية والتعليم................. </t>
  </si>
  <si>
    <t>يجب ادخال عدد الطلاب</t>
  </si>
  <si>
    <t>العلامة</t>
  </si>
  <si>
    <t xml:space="preserve">عددالحضور </t>
  </si>
  <si>
    <t>أدنى علامة =</t>
  </si>
  <si>
    <t>أعلى  علامة =</t>
  </si>
  <si>
    <t>مجموع العلامات =</t>
  </si>
  <si>
    <t>متوسط العلامات =</t>
  </si>
  <si>
    <t>عدد الناجحين =</t>
  </si>
  <si>
    <t>رقم الوحدة/الدرس /الفصل</t>
  </si>
  <si>
    <t>اسم الوحدة/الدرس/الفصل</t>
  </si>
  <si>
    <t>عدد الصفحات /النتاجات</t>
  </si>
  <si>
    <t>الوزن 100 %</t>
  </si>
  <si>
    <t xml:space="preserve">المعرفة </t>
  </si>
  <si>
    <t>الفهم والتطبيق وتوظيف المعلومات</t>
  </si>
  <si>
    <t>القدرات العقلية العليا</t>
  </si>
  <si>
    <t>المجموع</t>
  </si>
  <si>
    <t xml:space="preserve">بسم الله الرحمن الرحيم
       المملكة الأردنية الهاشمية                                                                                                                                                      اسم الطالب :
    وزارة التربية والتعليم                                                                                                                                                        المــادة :
المديرية التربية : الكرك                                                                                                                                                         الصف :
         المدرسة :…..                                                                                                                                                              الزمن : 
اختبار الفصل الدراسي ......   
 للعام ..................
عزيزي الطالب ارجو الإجابة على جميع أسئلة الاختبار وعددها .............. موزعه على ............. ورقة
</t>
  </si>
  <si>
    <t xml:space="preserve">الغذاء والصحة </t>
  </si>
  <si>
    <t xml:space="preserve">أجهزة جسم الإنسان </t>
  </si>
  <si>
    <t xml:space="preserve">المادة </t>
  </si>
  <si>
    <t xml:space="preserve">الحركة والطاقة </t>
  </si>
  <si>
    <t xml:space="preserve">الأرض </t>
  </si>
  <si>
    <t xml:space="preserve">مديرية التربية والتعليم للواء قصبة المفرق </t>
  </si>
  <si>
    <t>الفصل الدراسي الثاني للعام الدراسي2024/2025</t>
  </si>
  <si>
    <t>جدول المواصفات للاختبار ( النهائي)</t>
  </si>
  <si>
    <t>الفصل الدراسي الثاني للعام الدراسي</t>
  </si>
  <si>
    <t xml:space="preserve">مديرية التربية والتعليم للواء  </t>
  </si>
  <si>
    <t>مديرية التربية والتعليم للواء</t>
  </si>
</sst>
</file>

<file path=xl/styles.xml><?xml version="1.0" encoding="utf-8"?>
<styleSheet xmlns="http://schemas.openxmlformats.org/spreadsheetml/2006/main">
  <numFmts count="4">
    <numFmt numFmtId="0" formatCode="General"/>
    <numFmt numFmtId="9" formatCode="0%"/>
    <numFmt numFmtId="1" formatCode="0"/>
    <numFmt numFmtId="164" formatCode="0.0"/>
  </numFmts>
  <fonts count="13">
    <font>
      <name val="Arial"/>
      <sz val="11"/>
    </font>
    <font>
      <name val="Arial"/>
      <b/>
      <i/>
      <sz val="14"/>
      <color rgb="FF000000"/>
    </font>
    <font>
      <name val="Arial"/>
      <sz val="11"/>
    </font>
    <font>
      <name val="Arial"/>
      <b/>
      <sz val="11"/>
      <color rgb="FFFF0000"/>
    </font>
    <font>
      <name val="Arial"/>
      <sz val="11"/>
      <color rgb="FF000000"/>
    </font>
    <font>
      <name val="Arial"/>
      <b/>
      <sz val="12"/>
      <color rgb="FF000000"/>
    </font>
    <font>
      <name val="Arial"/>
      <b/>
      <sz val="12"/>
      <color rgb="FF963734"/>
    </font>
    <font>
      <name val="Arial"/>
      <b/>
      <sz val="14"/>
      <color rgb="FF000000"/>
    </font>
    <font>
      <name val="Arial"/>
      <sz val="14"/>
      <color rgb="FF000000"/>
    </font>
    <font>
      <name val="Times New Roman"/>
      <b/>
      <sz val="12"/>
      <color rgb="FF000000"/>
    </font>
    <font>
      <name val="Pt bold heading"/>
      <u/>
      <sz val="12"/>
      <color rgb="FF000000"/>
    </font>
    <font>
      <name val="Times New Roman"/>
      <b/>
      <sz val="14"/>
      <color rgb="FF000000"/>
    </font>
    <font>
      <name val="Times New Roman"/>
      <sz val="1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FFFF00"/>
        <bgColor rgb="FFFFFF00"/>
      </patternFill>
    </fill>
    <fill>
      <patternFill patternType="solid">
        <fgColor rgb="FFDCE5F1"/>
        <bgColor rgb="FFDCE5F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6B3D7"/>
      </left>
      <right style="thin">
        <color rgb="FF96B3D7"/>
      </right>
      <top style="thin">
        <color rgb="FF96B3D7"/>
      </top>
      <bottom style="thin">
        <color rgb="FF96B3D7"/>
      </bottom>
      <diagonal/>
    </border>
    <border>
      <left style="thin">
        <color rgb="FF96B3D7"/>
      </left>
      <right/>
      <top style="thin">
        <color rgb="FF96B3D7"/>
      </top>
      <bottom style="thin">
        <color rgb="FF96B3D7"/>
      </bottom>
      <diagonal/>
    </border>
    <border>
      <left/>
      <right style="thin">
        <color rgb="FF96B3D7"/>
      </right>
      <top style="thin">
        <color rgb="FF96B3D7"/>
      </top>
      <bottom style="thin">
        <color rgb="FF96B3D7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bottom"/>
    </xf>
    <xf numFmtId="0" fontId="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bottom"/>
    </xf>
    <xf numFmtId="0" fontId="3" fillId="0" borderId="0" xfId="0" applyFont="1" applyAlignment="1">
      <alignment horizontal="right" vertical="bottom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bottom"/>
    </xf>
    <xf numFmtId="0" fontId="6" fillId="0" borderId="0" xfId="0" applyFont="1" applyAlignment="1">
      <alignment vertical="bottom"/>
    </xf>
    <xf numFmtId="0" fontId="5" fillId="3" borderId="1" xfId="0" applyFont="1" applyFill="1" applyBorder="1" applyAlignment="1">
      <alignment vertical="bottom"/>
    </xf>
    <xf numFmtId="0" fontId="3" fillId="0" borderId="0" xfId="0" applyFont="1" applyAlignment="1">
      <alignment vertical="bottom"/>
    </xf>
    <xf numFmtId="0" fontId="2" fillId="0" borderId="0" xfId="0" applyFont="1">
      <alignment vertical="center"/>
    </xf>
    <xf numFmtId="0" fontId="7" fillId="0" borderId="1" xfId="0" applyFont="1" applyBorder="1" applyAlignment="1">
      <alignment vertical="bottom"/>
    </xf>
    <xf numFmtId="0" fontId="8" fillId="0" borderId="1" xfId="0" applyFont="1" applyBorder="1" applyAlignment="1">
      <alignment vertical="bottom"/>
    </xf>
    <xf numFmtId="0" fontId="8" fillId="0" borderId="0" xfId="0" applyFont="1" applyAlignment="1">
      <alignment vertical="bottom"/>
    </xf>
    <xf numFmtId="9" fontId="8" fillId="0" borderId="1" xfId="0" applyNumberFormat="1" applyFont="1" applyBorder="1" applyAlignment="1">
      <alignment vertical="bottom"/>
    </xf>
    <xf numFmtId="1" fontId="8" fillId="0" borderId="1" xfId="0" applyNumberFormat="1" applyFont="1" applyBorder="1" applyAlignment="1">
      <alignment vertical="bottom"/>
    </xf>
    <xf numFmtId="0" fontId="7" fillId="0" borderId="0" xfId="0" applyFont="1" applyAlignment="1">
      <alignment vertical="bottom"/>
    </xf>
    <xf numFmtId="0" fontId="3" fillId="0" borderId="0" xfId="0" applyFont="1" applyAlignment="1">
      <alignment vertical="bottom"/>
    </xf>
    <xf numFmtId="0" fontId="3" fillId="3" borderId="2" xfId="0" applyFont="1" applyFill="1" applyBorder="1" applyAlignment="1">
      <alignment vertical="bottom"/>
    </xf>
    <xf numFmtId="0" fontId="3" fillId="0" borderId="3" xfId="0" applyFont="1" applyBorder="1" applyAlignment="1">
      <alignment vertical="bottom"/>
    </xf>
    <xf numFmtId="0" fontId="3" fillId="0" borderId="4" xfId="0" applyFont="1" applyBorder="1" applyAlignment="1">
      <alignment vertical="bottom"/>
    </xf>
    <xf numFmtId="0" fontId="3" fillId="4" borderId="4" xfId="0" applyFont="1" applyFill="1" applyBorder="1" applyAlignment="1">
      <alignment vertical="bottom"/>
    </xf>
    <xf numFmtId="0" fontId="5" fillId="0" borderId="1" xfId="0" applyFont="1" applyBorder="1" applyAlignment="1">
      <alignment vertical="bottom"/>
    </xf>
    <xf numFmtId="9" fontId="5" fillId="0" borderId="1" xfId="0" applyNumberFormat="1" applyFont="1" applyBorder="1" applyAlignment="1">
      <alignment vertical="bottom"/>
    </xf>
    <xf numFmtId="164" fontId="5" fillId="0" borderId="1" xfId="0" applyNumberFormat="1" applyFont="1" applyBorder="1" applyAlignment="1">
      <alignment vertical="bottom"/>
    </xf>
    <xf numFmtId="0" fontId="7" fillId="0" borderId="1" xfId="0" applyFont="1" applyBorder="1" applyAlignment="1">
      <alignment vertical="bottom"/>
    </xf>
    <xf numFmtId="9" fontId="7" fillId="0" borderId="1" xfId="0" applyNumberFormat="1" applyFont="1" applyBorder="1" applyAlignment="1">
      <alignment vertical="bottom"/>
    </xf>
    <xf numFmtId="1" fontId="7" fillId="0" borderId="1" xfId="0" applyNumberFormat="1" applyFont="1" applyBorder="1" applyAlignment="1">
      <alignment vertical="bottom"/>
    </xf>
    <xf numFmtId="0" fontId="1" fillId="2" borderId="0" xfId="0" applyFont="1" applyFill="1" applyBorder="1" applyAlignment="1">
      <alignment horizontal="center" vertical="bottom"/>
    </xf>
    <xf numFmtId="0" fontId="9" fillId="3" borderId="5" xfId="0" applyFont="1" applyFill="1" applyBorder="1" applyAlignment="1">
      <alignment horizontal="center" vertical="center" wrapText="1" readingOrder="2"/>
    </xf>
    <xf numFmtId="0" fontId="9" fillId="0" borderId="6" xfId="0" applyFont="1" applyBorder="1" applyAlignment="1">
      <alignment horizontal="center" vertical="center" wrapText="1" readingOrder="2"/>
    </xf>
    <xf numFmtId="0" fontId="9" fillId="0" borderId="6" xfId="0" applyFont="1" applyBorder="1" applyAlignment="1">
      <alignment horizontal="center" vertical="center" wrapText="1" readingOrder="2"/>
    </xf>
    <xf numFmtId="0" fontId="9" fillId="0" borderId="7" xfId="0" applyFont="1" applyBorder="1" applyAlignment="1">
      <alignment horizontal="center" vertical="center" wrapText="1" readingOrder="2"/>
    </xf>
    <xf numFmtId="0" fontId="2" fillId="0" borderId="5" xfId="0" applyFont="1" applyBorder="1">
      <alignment vertical="center"/>
    </xf>
    <xf numFmtId="0" fontId="9" fillId="0" borderId="5" xfId="0" applyFont="1" applyBorder="1" applyAlignment="1">
      <alignment horizontal="center" vertical="center" wrapText="1" readingOrder="2"/>
    </xf>
    <xf numFmtId="9" fontId="9" fillId="0" borderId="8" xfId="0" applyNumberFormat="1" applyFont="1" applyBorder="1" applyAlignment="1">
      <alignment horizontal="center" vertical="center" wrapText="1" readingOrder="2"/>
    </xf>
    <xf numFmtId="0" fontId="9" fillId="3" borderId="8" xfId="0" applyFont="1" applyFill="1" applyBorder="1" applyAlignment="1">
      <alignment horizontal="center" vertical="center" wrapText="1" readingOrder="2"/>
    </xf>
    <xf numFmtId="1" fontId="9" fillId="0" borderId="8" xfId="0" applyNumberFormat="1" applyFont="1" applyBorder="1" applyAlignment="1">
      <alignment horizontal="center" vertical="center" wrapText="1" readingOrder="2"/>
    </xf>
    <xf numFmtId="9" fontId="9" fillId="0" borderId="9" xfId="0" applyNumberFormat="1" applyFont="1" applyBorder="1" applyAlignment="1">
      <alignment horizontal="center" vertical="center" wrapText="1" readingOrder="2"/>
    </xf>
    <xf numFmtId="0" fontId="2" fillId="0" borderId="10" xfId="0" applyFont="1" applyBorder="1">
      <alignment vertical="center"/>
    </xf>
    <xf numFmtId="0" fontId="3" fillId="4" borderId="0" xfId="0" applyFont="1" applyFill="1" applyBorder="1" applyAlignment="1">
      <alignment horizontal="center" vertical="bottom" wrapText="1"/>
    </xf>
    <xf numFmtId="0" fontId="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10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www.wps.cn/officeDocument/2020/cellImage" Target="cellimages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Relationship Id="rId2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Relationship Id="rId2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Relationship Id="rId2" Type="http://schemas.openxmlformats.org/officeDocument/2006/relationships/image" Target="../media/image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Relationship Id="rId2" Type="http://schemas.openxmlformats.org/officeDocument/2006/relationships/image" Target="../media/image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Relationship Id="rId2" Type="http://schemas.openxmlformats.org/officeDocument/2006/relationships/image" Target="../media/image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Relationship Id="rId2" Type="http://schemas.openxmlformats.org/officeDocument/2006/relationships/image" Target="../media/image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2.jpeg"/><Relationship Id="rId2" Type="http://schemas.openxmlformats.org/officeDocument/2006/relationships/image" Target="../media/image3.jpe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6</xdr:col>
      <xdr:colOff>535389</xdr:colOff>
      <xdr:row>8</xdr:row>
      <xdr:rowOff>171077</xdr:rowOff>
    </xdr:to>
    <xdr:sp macro="" textlink="">
      <xdr:nvSpPr>
        <xdr:cNvPr id="2" name=" "/>
        <xdr:cNvSpPr txBox="1"/>
      </xdr:nvSpPr>
      <xdr:spPr>
        <a:xfrm>
          <a:off x="-2070178816" y="1308100"/>
          <a:ext cx="6492928" cy="581025"/>
        </a:xfrm>
        <a:prstGeom prst="rect">
          <a:avLst/>
        </a:prstGeom>
        <a:solidFill>
          <a:srgbClr val="f2f2f2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المدرسة  :                                                     الصف / الشعبة: </a:t>
          </a:r>
        </a:p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اسم المعلم:      </a:t>
          </a:r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                                             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المبحث:  </a:t>
          </a:r>
        </a:p>
      </xdr:txBody>
    </xdr:sp>
    <xdr:clientData/>
  </xdr:twoCellAnchor>
  <xdr:twoCellAnchor editAs="oneCell">
    <xdr:from>
      <xdr:col>2</xdr:col>
      <xdr:colOff>151547</xdr:colOff>
      <xdr:row>14</xdr:row>
      <xdr:rowOff>75641</xdr:rowOff>
    </xdr:from>
    <xdr:to>
      <xdr:col>6</xdr:col>
      <xdr:colOff>426457</xdr:colOff>
      <xdr:row>14</xdr:row>
      <xdr:rowOff>84832</xdr:rowOff>
    </xdr:to>
    <xdr:cxnSp macro="">
      <xdr:nvCxnSpPr>
        <xdr:cNvPr id="3" name="straightConnector1"/>
        <xdr:cNvSpPr/>
        <xdr:cNvCxnSpPr/>
      </xdr:nvCxnSpPr>
      <xdr:spPr>
        <a:xfrm flipH="1" flipV="1">
          <a:off x="-1654098176" y="2609850"/>
          <a:ext cx="4629120" cy="9526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2</xdr:col>
      <xdr:colOff>65595</xdr:colOff>
      <xdr:row>21</xdr:row>
      <xdr:rowOff>62917</xdr:rowOff>
    </xdr:from>
    <xdr:to>
      <xdr:col>6</xdr:col>
      <xdr:colOff>447317</xdr:colOff>
      <xdr:row>21</xdr:row>
      <xdr:rowOff>62917</xdr:rowOff>
    </xdr:to>
    <xdr:cxnSp macro="">
      <xdr:nvCxnSpPr>
        <xdr:cNvPr id="4" name="straightConnector1"/>
        <xdr:cNvSpPr/>
        <xdr:cNvCxnSpPr/>
      </xdr:nvCxnSpPr>
      <xdr:spPr>
        <a:xfrm flipH="1" flipV="1">
          <a:off x="-1654117248" y="4105275"/>
          <a:ext cx="4733952" cy="1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4</xdr:col>
      <xdr:colOff>84982</xdr:colOff>
      <xdr:row>11</xdr:row>
      <xdr:rowOff>62917</xdr:rowOff>
    </xdr:from>
    <xdr:to>
      <xdr:col>4</xdr:col>
      <xdr:colOff>611101</xdr:colOff>
      <xdr:row>11</xdr:row>
      <xdr:rowOff>72107</xdr:rowOff>
    </xdr:to>
    <xdr:cxnSp macro="">
      <xdr:nvCxnSpPr>
        <xdr:cNvPr id="5" name="straightConnector1"/>
        <xdr:cNvSpPr/>
        <xdr:cNvCxnSpPr/>
      </xdr:nvCxnSpPr>
      <xdr:spPr>
        <a:xfrm>
          <a:off x="-1651593088" y="2000250"/>
          <a:ext cx="523776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4</xdr:col>
      <xdr:colOff>9270</xdr:colOff>
      <xdr:row>10</xdr:row>
      <xdr:rowOff>101091</xdr:rowOff>
    </xdr:from>
    <xdr:to>
      <xdr:col>4</xdr:col>
      <xdr:colOff>525346</xdr:colOff>
      <xdr:row>10</xdr:row>
      <xdr:rowOff>101091</xdr:rowOff>
    </xdr:to>
    <xdr:cxnSp macro="">
      <xdr:nvCxnSpPr>
        <xdr:cNvPr id="6" name="straightConnector1"/>
        <xdr:cNvSpPr/>
        <xdr:cNvCxnSpPr/>
      </xdr:nvCxnSpPr>
      <xdr:spPr>
        <a:xfrm>
          <a:off x="-2067540352" y="1752600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0</xdr:col>
      <xdr:colOff>199322</xdr:colOff>
      <xdr:row>4</xdr:row>
      <xdr:rowOff>177142</xdr:rowOff>
    </xdr:from>
    <xdr:to>
      <xdr:col>0</xdr:col>
      <xdr:colOff>629643</xdr:colOff>
      <xdr:row>6</xdr:row>
      <xdr:rowOff>43122</xdr:rowOff>
    </xdr:to>
    <xdr:cxnSp macro="">
      <xdr:nvCxnSpPr>
        <xdr:cNvPr id="7" name="straightConnector1"/>
        <xdr:cNvSpPr/>
        <xdr:cNvCxnSpPr/>
      </xdr:nvCxnSpPr>
      <xdr:spPr>
        <a:xfrm>
          <a:off x="-2064663808" y="1085850"/>
          <a:ext cx="434944" cy="254000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6</xdr:col>
      <xdr:colOff>199322</xdr:colOff>
      <xdr:row>0</xdr:row>
      <xdr:rowOff>62917</xdr:rowOff>
    </xdr:from>
    <xdr:to>
      <xdr:col>7</xdr:col>
      <xdr:colOff>412551</xdr:colOff>
      <xdr:row>2</xdr:row>
      <xdr:rowOff>157646</xdr:rowOff>
    </xdr:to>
    <xdr:pic>
      <xdr:nvPicPr>
        <xdr:cNvPr id="8" name="image1.pn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264119" y="62909"/>
          <a:ext cx="1004444" cy="45662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56397</xdr:colOff>
      <xdr:row>0</xdr:row>
      <xdr:rowOff>88366</xdr:rowOff>
    </xdr:from>
    <xdr:to>
      <xdr:col>0</xdr:col>
      <xdr:colOff>678315</xdr:colOff>
      <xdr:row>3</xdr:row>
      <xdr:rowOff>97556</xdr:rowOff>
    </xdr:to>
    <xdr:pic>
      <xdr:nvPicPr>
        <xdr:cNvPr id="9" name="image2.png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6507" y="88355"/>
          <a:ext cx="622222" cy="5520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6</xdr:col>
      <xdr:colOff>199322</xdr:colOff>
      <xdr:row>0</xdr:row>
      <xdr:rowOff>62917</xdr:rowOff>
    </xdr:from>
    <xdr:to>
      <xdr:col>7</xdr:col>
      <xdr:colOff>412551</xdr:colOff>
      <xdr:row>2</xdr:row>
      <xdr:rowOff>157646</xdr:rowOff>
    </xdr:to>
    <xdr:pic>
      <xdr:nvPicPr>
        <xdr:cNvPr id="10" name="image3.pn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264119" y="62909"/>
          <a:ext cx="1004444" cy="45662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56397</xdr:colOff>
      <xdr:row>0</xdr:row>
      <xdr:rowOff>88366</xdr:rowOff>
    </xdr:from>
    <xdr:to>
      <xdr:col>0</xdr:col>
      <xdr:colOff>678315</xdr:colOff>
      <xdr:row>3</xdr:row>
      <xdr:rowOff>97556</xdr:rowOff>
    </xdr:to>
    <xdr:pic>
      <xdr:nvPicPr>
        <xdr:cNvPr id="11" name="image4.png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6507" y="88355"/>
          <a:ext cx="622222" cy="552045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151547</xdr:colOff>
      <xdr:row>14</xdr:row>
      <xdr:rowOff>75641</xdr:rowOff>
    </xdr:from>
    <xdr:to>
      <xdr:col>6</xdr:col>
      <xdr:colOff>347562</xdr:colOff>
      <xdr:row>14</xdr:row>
      <xdr:rowOff>84832</xdr:rowOff>
    </xdr:to>
    <xdr:cxnSp macro="">
      <xdr:nvCxnSpPr>
        <xdr:cNvPr id="2" name="straightConnector1"/>
        <xdr:cNvSpPr/>
        <xdr:cNvCxnSpPr/>
      </xdr:nvCxnSpPr>
      <xdr:spPr>
        <a:xfrm flipH="1" flipV="1">
          <a:off x="-2070073984" y="2959100"/>
          <a:ext cx="6235648" cy="9526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2</xdr:col>
      <xdr:colOff>65595</xdr:colOff>
      <xdr:row>21</xdr:row>
      <xdr:rowOff>62917</xdr:rowOff>
    </xdr:from>
    <xdr:to>
      <xdr:col>6</xdr:col>
      <xdr:colOff>370963</xdr:colOff>
      <xdr:row>21</xdr:row>
      <xdr:rowOff>62917</xdr:rowOff>
    </xdr:to>
    <xdr:cxnSp macro="">
      <xdr:nvCxnSpPr>
        <xdr:cNvPr id="3" name="straightConnector1"/>
        <xdr:cNvSpPr/>
        <xdr:cNvCxnSpPr/>
      </xdr:nvCxnSpPr>
      <xdr:spPr>
        <a:xfrm flipH="1" flipV="1">
          <a:off x="-2070093056" y="4486275"/>
          <a:ext cx="6340480" cy="1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4</xdr:col>
      <xdr:colOff>84982</xdr:colOff>
      <xdr:row>11</xdr:row>
      <xdr:rowOff>62917</xdr:rowOff>
    </xdr:from>
    <xdr:to>
      <xdr:col>4</xdr:col>
      <xdr:colOff>611101</xdr:colOff>
      <xdr:row>11</xdr:row>
      <xdr:rowOff>72107</xdr:rowOff>
    </xdr:to>
    <xdr:cxnSp macro="">
      <xdr:nvCxnSpPr>
        <xdr:cNvPr id="4" name="straightConnector1"/>
        <xdr:cNvSpPr/>
        <xdr:cNvCxnSpPr/>
      </xdr:nvCxnSpPr>
      <xdr:spPr>
        <a:xfrm>
          <a:off x="-2067076864" y="2359025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4</xdr:col>
      <xdr:colOff>9270</xdr:colOff>
      <xdr:row>10</xdr:row>
      <xdr:rowOff>101091</xdr:rowOff>
    </xdr:from>
    <xdr:to>
      <xdr:col>4</xdr:col>
      <xdr:colOff>525346</xdr:colOff>
      <xdr:row>10</xdr:row>
      <xdr:rowOff>101091</xdr:rowOff>
    </xdr:to>
    <xdr:cxnSp macro="">
      <xdr:nvCxnSpPr>
        <xdr:cNvPr id="5" name="straightConnector1"/>
        <xdr:cNvSpPr/>
        <xdr:cNvCxnSpPr/>
      </xdr:nvCxnSpPr>
      <xdr:spPr>
        <a:xfrm>
          <a:off x="-2066994304" y="2190750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0</xdr:col>
      <xdr:colOff>199322</xdr:colOff>
      <xdr:row>4</xdr:row>
      <xdr:rowOff>177142</xdr:rowOff>
    </xdr:from>
    <xdr:to>
      <xdr:col>0</xdr:col>
      <xdr:colOff>629643</xdr:colOff>
      <xdr:row>6</xdr:row>
      <xdr:rowOff>43122</xdr:rowOff>
    </xdr:to>
    <xdr:cxnSp macro="">
      <xdr:nvCxnSpPr>
        <xdr:cNvPr id="6" name="straightConnector1"/>
        <xdr:cNvSpPr/>
        <xdr:cNvCxnSpPr/>
      </xdr:nvCxnSpPr>
      <xdr:spPr>
        <a:xfrm>
          <a:off x="-2063000064" y="1085850"/>
          <a:ext cx="434944" cy="254000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1</xdr:col>
      <xdr:colOff>0</xdr:colOff>
      <xdr:row>5</xdr:row>
      <xdr:rowOff>12017</xdr:rowOff>
    </xdr:from>
    <xdr:to>
      <xdr:col>6</xdr:col>
      <xdr:colOff>333797</xdr:colOff>
      <xdr:row>8</xdr:row>
      <xdr:rowOff>2120</xdr:rowOff>
    </xdr:to>
    <xdr:sp macro="" textlink="">
      <xdr:nvSpPr>
        <xdr:cNvPr id="7" name=" "/>
        <xdr:cNvSpPr txBox="1"/>
      </xdr:nvSpPr>
      <xdr:spPr>
        <a:xfrm>
          <a:off x="-2070178816" y="1143000"/>
          <a:ext cx="7308928" cy="561975"/>
        </a:xfrm>
        <a:prstGeom prst="rect">
          <a:avLst/>
        </a:prstGeom>
        <a:solidFill>
          <a:srgbClr val="f2f2f2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المدرسة:              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                                     الصف والشعبة : </a:t>
          </a:r>
        </a:p>
        <a:p>
          <a:pPr algn="r"/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المبحث:                                                                              اسم المعلم                                                   </a:t>
          </a:r>
        </a:p>
      </xdr:txBody>
    </xdr:sp>
    <xdr:clientData/>
  </xdr:twoCellAnchor>
  <xdr:twoCellAnchor editAs="oneCell">
    <xdr:from>
      <xdr:col>6</xdr:col>
      <xdr:colOff>199590</xdr:colOff>
      <xdr:row>0</xdr:row>
      <xdr:rowOff>62917</xdr:rowOff>
    </xdr:from>
    <xdr:to>
      <xdr:col>7</xdr:col>
      <xdr:colOff>460450</xdr:colOff>
      <xdr:row>2</xdr:row>
      <xdr:rowOff>157646</xdr:rowOff>
    </xdr:to>
    <xdr:pic>
      <xdr:nvPicPr>
        <xdr:cNvPr id="8" name="image5.pn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495865" y="62909"/>
          <a:ext cx="965079" cy="45662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56397</xdr:colOff>
      <xdr:row>0</xdr:row>
      <xdr:rowOff>88366</xdr:rowOff>
    </xdr:from>
    <xdr:to>
      <xdr:col>0</xdr:col>
      <xdr:colOff>678315</xdr:colOff>
      <xdr:row>3</xdr:row>
      <xdr:rowOff>97556</xdr:rowOff>
    </xdr:to>
    <xdr:pic>
      <xdr:nvPicPr>
        <xdr:cNvPr id="9" name="image6.png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6507" y="88355"/>
          <a:ext cx="622222" cy="5520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6</xdr:col>
      <xdr:colOff>199590</xdr:colOff>
      <xdr:row>0</xdr:row>
      <xdr:rowOff>62917</xdr:rowOff>
    </xdr:from>
    <xdr:to>
      <xdr:col>7</xdr:col>
      <xdr:colOff>460450</xdr:colOff>
      <xdr:row>2</xdr:row>
      <xdr:rowOff>157646</xdr:rowOff>
    </xdr:to>
    <xdr:pic>
      <xdr:nvPicPr>
        <xdr:cNvPr id="10" name="image7.pn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495865" y="62909"/>
          <a:ext cx="965079" cy="45662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56397</xdr:colOff>
      <xdr:row>0</xdr:row>
      <xdr:rowOff>88366</xdr:rowOff>
    </xdr:from>
    <xdr:to>
      <xdr:col>0</xdr:col>
      <xdr:colOff>678315</xdr:colOff>
      <xdr:row>3</xdr:row>
      <xdr:rowOff>97556</xdr:rowOff>
    </xdr:to>
    <xdr:pic>
      <xdr:nvPicPr>
        <xdr:cNvPr id="11" name="image8.png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6507" y="88355"/>
          <a:ext cx="622222" cy="552045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151547</xdr:colOff>
      <xdr:row>14</xdr:row>
      <xdr:rowOff>75641</xdr:rowOff>
    </xdr:from>
    <xdr:to>
      <xdr:col>6</xdr:col>
      <xdr:colOff>426457</xdr:colOff>
      <xdr:row>14</xdr:row>
      <xdr:rowOff>84832</xdr:rowOff>
    </xdr:to>
    <xdr:cxnSp macro="">
      <xdr:nvCxnSpPr>
        <xdr:cNvPr id="2" name="straightConnector1"/>
        <xdr:cNvSpPr/>
        <xdr:cNvCxnSpPr/>
      </xdr:nvCxnSpPr>
      <xdr:spPr>
        <a:xfrm flipH="1" flipV="1">
          <a:off x="-2070073984" y="2901950"/>
          <a:ext cx="6235648" cy="9526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2</xdr:col>
      <xdr:colOff>65595</xdr:colOff>
      <xdr:row>21</xdr:row>
      <xdr:rowOff>62917</xdr:rowOff>
    </xdr:from>
    <xdr:to>
      <xdr:col>6</xdr:col>
      <xdr:colOff>447317</xdr:colOff>
      <xdr:row>21</xdr:row>
      <xdr:rowOff>62917</xdr:rowOff>
    </xdr:to>
    <xdr:cxnSp macro="">
      <xdr:nvCxnSpPr>
        <xdr:cNvPr id="3" name="straightConnector1"/>
        <xdr:cNvSpPr/>
        <xdr:cNvCxnSpPr/>
      </xdr:nvCxnSpPr>
      <xdr:spPr>
        <a:xfrm flipH="1" flipV="1">
          <a:off x="-2070093056" y="4391025"/>
          <a:ext cx="6340480" cy="1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4</xdr:col>
      <xdr:colOff>84982</xdr:colOff>
      <xdr:row>11</xdr:row>
      <xdr:rowOff>62917</xdr:rowOff>
    </xdr:from>
    <xdr:to>
      <xdr:col>4</xdr:col>
      <xdr:colOff>611101</xdr:colOff>
      <xdr:row>11</xdr:row>
      <xdr:rowOff>72107</xdr:rowOff>
    </xdr:to>
    <xdr:cxnSp macro="">
      <xdr:nvCxnSpPr>
        <xdr:cNvPr id="4" name="straightConnector1"/>
        <xdr:cNvSpPr/>
        <xdr:cNvCxnSpPr/>
      </xdr:nvCxnSpPr>
      <xdr:spPr>
        <a:xfrm>
          <a:off x="-2067076864" y="2320925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4</xdr:col>
      <xdr:colOff>9270</xdr:colOff>
      <xdr:row>10</xdr:row>
      <xdr:rowOff>101091</xdr:rowOff>
    </xdr:from>
    <xdr:to>
      <xdr:col>4</xdr:col>
      <xdr:colOff>525346</xdr:colOff>
      <xdr:row>10</xdr:row>
      <xdr:rowOff>101091</xdr:rowOff>
    </xdr:to>
    <xdr:cxnSp macro="">
      <xdr:nvCxnSpPr>
        <xdr:cNvPr id="5" name="straightConnector1"/>
        <xdr:cNvSpPr/>
        <xdr:cNvCxnSpPr/>
      </xdr:nvCxnSpPr>
      <xdr:spPr>
        <a:xfrm>
          <a:off x="-2066994304" y="2152650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0</xdr:col>
      <xdr:colOff>199322</xdr:colOff>
      <xdr:row>4</xdr:row>
      <xdr:rowOff>177142</xdr:rowOff>
    </xdr:from>
    <xdr:to>
      <xdr:col>0</xdr:col>
      <xdr:colOff>629643</xdr:colOff>
      <xdr:row>6</xdr:row>
      <xdr:rowOff>43122</xdr:rowOff>
    </xdr:to>
    <xdr:cxnSp macro="">
      <xdr:nvCxnSpPr>
        <xdr:cNvPr id="6" name="straightConnector1"/>
        <xdr:cNvSpPr/>
        <xdr:cNvCxnSpPr/>
      </xdr:nvCxnSpPr>
      <xdr:spPr>
        <a:xfrm>
          <a:off x="-2063000064" y="1085850"/>
          <a:ext cx="434944" cy="254000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1</xdr:col>
      <xdr:colOff>0</xdr:colOff>
      <xdr:row>4</xdr:row>
      <xdr:rowOff>202815</xdr:rowOff>
    </xdr:from>
    <xdr:to>
      <xdr:col>7</xdr:col>
      <xdr:colOff>292803</xdr:colOff>
      <xdr:row>7</xdr:row>
      <xdr:rowOff>164715</xdr:rowOff>
    </xdr:to>
    <xdr:sp macro="" textlink="">
      <xdr:nvSpPr>
        <xdr:cNvPr id="7" name=" "/>
        <xdr:cNvSpPr txBox="1"/>
      </xdr:nvSpPr>
      <xdr:spPr>
        <a:xfrm>
          <a:off x="-2070839168" y="1104900"/>
          <a:ext cx="7823232" cy="561975"/>
        </a:xfrm>
        <a:prstGeom prst="rect">
          <a:avLst/>
        </a:prstGeom>
        <a:solidFill>
          <a:srgbClr val="f2f2f2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المدرسة:              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                                     الصف والشعبة : </a:t>
          </a:r>
        </a:p>
        <a:p>
          <a:pPr algn="r"/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المبحث:                                                                              اسم المعلم                                                   </a:t>
          </a:r>
        </a:p>
      </xdr:txBody>
    </xdr:sp>
    <xdr:clientData/>
  </xdr:twoCellAnchor>
  <xdr:twoCellAnchor editAs="oneCell">
    <xdr:from>
      <xdr:col>6</xdr:col>
      <xdr:colOff>199322</xdr:colOff>
      <xdr:row>0</xdr:row>
      <xdr:rowOff>62917</xdr:rowOff>
    </xdr:from>
    <xdr:to>
      <xdr:col>7</xdr:col>
      <xdr:colOff>412551</xdr:colOff>
      <xdr:row>2</xdr:row>
      <xdr:rowOff>157646</xdr:rowOff>
    </xdr:to>
    <xdr:pic>
      <xdr:nvPicPr>
        <xdr:cNvPr id="8" name="image9.pn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264119" y="62909"/>
          <a:ext cx="1004444" cy="45662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56397</xdr:colOff>
      <xdr:row>0</xdr:row>
      <xdr:rowOff>88366</xdr:rowOff>
    </xdr:from>
    <xdr:to>
      <xdr:col>0</xdr:col>
      <xdr:colOff>678315</xdr:colOff>
      <xdr:row>3</xdr:row>
      <xdr:rowOff>97556</xdr:rowOff>
    </xdr:to>
    <xdr:pic>
      <xdr:nvPicPr>
        <xdr:cNvPr id="9" name="image10.png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6507" y="88355"/>
          <a:ext cx="622222" cy="552045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504487</xdr:colOff>
      <xdr:row>12</xdr:row>
      <xdr:rowOff>12017</xdr:rowOff>
    </xdr:from>
    <xdr:to>
      <xdr:col>4</xdr:col>
      <xdr:colOff>253977</xdr:colOff>
      <xdr:row>12</xdr:row>
      <xdr:rowOff>21208</xdr:rowOff>
    </xdr:to>
    <xdr:cxnSp macro="">
      <xdr:nvCxnSpPr>
        <xdr:cNvPr id="2" name="straightConnector1"/>
        <xdr:cNvSpPr/>
        <xdr:cNvCxnSpPr/>
      </xdr:nvCxnSpPr>
      <xdr:spPr>
        <a:xfrm>
          <a:off x="-2065629056" y="2441575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2</xdr:col>
      <xdr:colOff>0</xdr:colOff>
      <xdr:row>23</xdr:row>
      <xdr:rowOff>0</xdr:rowOff>
    </xdr:from>
    <xdr:to>
      <xdr:col>5</xdr:col>
      <xdr:colOff>472039</xdr:colOff>
      <xdr:row>23</xdr:row>
      <xdr:rowOff>0</xdr:rowOff>
    </xdr:to>
    <xdr:cxnSp macro="">
      <xdr:nvCxnSpPr>
        <xdr:cNvPr id="3" name="straightConnector1"/>
        <xdr:cNvSpPr/>
        <xdr:cNvCxnSpPr/>
      </xdr:nvCxnSpPr>
      <xdr:spPr>
        <a:xfrm flipH="1" flipV="1">
          <a:off x="-1653507712" y="4705350"/>
          <a:ext cx="4629248" cy="9526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3</xdr:col>
      <xdr:colOff>390147</xdr:colOff>
      <xdr:row>11</xdr:row>
      <xdr:rowOff>24742</xdr:rowOff>
    </xdr:from>
    <xdr:to>
      <xdr:col>4</xdr:col>
      <xdr:colOff>137446</xdr:colOff>
      <xdr:row>11</xdr:row>
      <xdr:rowOff>24742</xdr:rowOff>
    </xdr:to>
    <xdr:cxnSp macro="">
      <xdr:nvCxnSpPr>
        <xdr:cNvPr id="4" name="straightConnector1"/>
        <xdr:cNvSpPr/>
        <xdr:cNvCxnSpPr/>
      </xdr:nvCxnSpPr>
      <xdr:spPr>
        <a:xfrm>
          <a:off x="-2065508352" y="2247900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0</xdr:col>
      <xdr:colOff>247221</xdr:colOff>
      <xdr:row>5</xdr:row>
      <xdr:rowOff>12017</xdr:rowOff>
    </xdr:from>
    <xdr:to>
      <xdr:col>0</xdr:col>
      <xdr:colOff>371605</xdr:colOff>
      <xdr:row>5</xdr:row>
      <xdr:rowOff>144921</xdr:rowOff>
    </xdr:to>
    <xdr:cxnSp macro="">
      <xdr:nvCxnSpPr>
        <xdr:cNvPr id="5" name="straightConnector1"/>
        <xdr:cNvSpPr/>
        <xdr:cNvCxnSpPr/>
      </xdr:nvCxnSpPr>
      <xdr:spPr>
        <a:xfrm>
          <a:off x="-2061409408" y="1092200"/>
          <a:ext cx="126976" cy="146050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2</xdr:col>
      <xdr:colOff>0</xdr:colOff>
      <xdr:row>6</xdr:row>
      <xdr:rowOff>0</xdr:rowOff>
    </xdr:from>
    <xdr:to>
      <xdr:col>6</xdr:col>
      <xdr:colOff>360016</xdr:colOff>
      <xdr:row>8</xdr:row>
      <xdr:rowOff>171077</xdr:rowOff>
    </xdr:to>
    <xdr:sp macro="" textlink="">
      <xdr:nvSpPr>
        <xdr:cNvPr id="6" name=" "/>
        <xdr:cNvSpPr txBox="1"/>
      </xdr:nvSpPr>
      <xdr:spPr>
        <a:xfrm>
          <a:off x="-2070172416" y="1244600"/>
          <a:ext cx="7823232" cy="561975"/>
        </a:xfrm>
        <a:prstGeom prst="rect">
          <a:avLst/>
        </a:prstGeom>
        <a:solidFill>
          <a:srgbClr val="f2f2f2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المدرسة:              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                                     الصف والشعبة : </a:t>
          </a:r>
        </a:p>
        <a:p>
          <a:pPr algn="r"/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المبحث:                                                                              اسم المعلم                                                   </a:t>
          </a:r>
        </a:p>
      </xdr:txBody>
    </xdr:sp>
    <xdr:clientData/>
  </xdr:twoCellAnchor>
  <xdr:twoCellAnchor editAs="oneCell">
    <xdr:from>
      <xdr:col>6</xdr:col>
      <xdr:colOff>199322</xdr:colOff>
      <xdr:row>0</xdr:row>
      <xdr:rowOff>62917</xdr:rowOff>
    </xdr:from>
    <xdr:to>
      <xdr:col>7</xdr:col>
      <xdr:colOff>412551</xdr:colOff>
      <xdr:row>2</xdr:row>
      <xdr:rowOff>157646</xdr:rowOff>
    </xdr:to>
    <xdr:pic>
      <xdr:nvPicPr>
        <xdr:cNvPr id="7" name="image11.pn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740308" y="62909"/>
          <a:ext cx="1004444" cy="45662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56397</xdr:colOff>
      <xdr:row>0</xdr:row>
      <xdr:rowOff>88366</xdr:rowOff>
    </xdr:from>
    <xdr:to>
      <xdr:col>0</xdr:col>
      <xdr:colOff>678315</xdr:colOff>
      <xdr:row>3</xdr:row>
      <xdr:rowOff>97556</xdr:rowOff>
    </xdr:to>
    <xdr:pic>
      <xdr:nvPicPr>
        <xdr:cNvPr id="8" name="image12.png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6507" y="88355"/>
          <a:ext cx="622222" cy="5520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6</xdr:col>
      <xdr:colOff>199322</xdr:colOff>
      <xdr:row>0</xdr:row>
      <xdr:rowOff>62917</xdr:rowOff>
    </xdr:from>
    <xdr:to>
      <xdr:col>7</xdr:col>
      <xdr:colOff>412551</xdr:colOff>
      <xdr:row>2</xdr:row>
      <xdr:rowOff>157646</xdr:rowOff>
    </xdr:to>
    <xdr:pic>
      <xdr:nvPicPr>
        <xdr:cNvPr id="9" name="image13.pn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740308" y="62909"/>
          <a:ext cx="1004444" cy="45662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56397</xdr:colOff>
      <xdr:row>0</xdr:row>
      <xdr:rowOff>88366</xdr:rowOff>
    </xdr:from>
    <xdr:to>
      <xdr:col>0</xdr:col>
      <xdr:colOff>678315</xdr:colOff>
      <xdr:row>3</xdr:row>
      <xdr:rowOff>97556</xdr:rowOff>
    </xdr:to>
    <xdr:pic>
      <xdr:nvPicPr>
        <xdr:cNvPr id="10" name="image14.png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6507" y="88355"/>
          <a:ext cx="622222" cy="552045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85342</xdr:colOff>
      <xdr:row>13</xdr:row>
      <xdr:rowOff>62917</xdr:rowOff>
    </xdr:from>
    <xdr:to>
      <xdr:col>4</xdr:col>
      <xdr:colOff>667595</xdr:colOff>
      <xdr:row>13</xdr:row>
      <xdr:rowOff>72107</xdr:rowOff>
    </xdr:to>
    <xdr:cxnSp macro="">
      <xdr:nvCxnSpPr>
        <xdr:cNvPr id="2" name="straightConnector1"/>
        <xdr:cNvSpPr/>
        <xdr:cNvCxnSpPr/>
      </xdr:nvCxnSpPr>
      <xdr:spPr>
        <a:xfrm>
          <a:off x="-1651459840" y="2505075"/>
          <a:ext cx="523904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0</xdr:col>
      <xdr:colOff>647412</xdr:colOff>
      <xdr:row>6</xdr:row>
      <xdr:rowOff>0</xdr:rowOff>
    </xdr:from>
    <xdr:to>
      <xdr:col>6</xdr:col>
      <xdr:colOff>407916</xdr:colOff>
      <xdr:row>9</xdr:row>
      <xdr:rowOff>18380</xdr:rowOff>
    </xdr:to>
    <xdr:sp macro="" textlink="">
      <xdr:nvSpPr>
        <xdr:cNvPr id="3" name=" "/>
        <xdr:cNvSpPr txBox="1"/>
      </xdr:nvSpPr>
      <xdr:spPr>
        <a:xfrm>
          <a:off x="-2070159744" y="1289050"/>
          <a:ext cx="5784832" cy="561975"/>
        </a:xfrm>
        <a:prstGeom prst="rect">
          <a:avLst/>
        </a:prstGeom>
        <a:solidFill>
          <a:srgbClr val="f2f2f2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المدرسة:              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                                                               الصف والشعبة : </a:t>
          </a:r>
        </a:p>
        <a:p>
          <a:pPr algn="r"/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المبحث:                                                                              اسم المعلم                                                   </a:t>
          </a:r>
        </a:p>
      </xdr:txBody>
    </xdr:sp>
    <xdr:clientData/>
  </xdr:twoCellAnchor>
  <xdr:twoCellAnchor editAs="oneCell">
    <xdr:from>
      <xdr:col>1</xdr:col>
      <xdr:colOff>466631</xdr:colOff>
      <xdr:row>10</xdr:row>
      <xdr:rowOff>62917</xdr:rowOff>
    </xdr:from>
    <xdr:to>
      <xdr:col>6</xdr:col>
      <xdr:colOff>367742</xdr:colOff>
      <xdr:row>10</xdr:row>
      <xdr:rowOff>100384</xdr:rowOff>
    </xdr:to>
    <xdr:cxnSp macro="">
      <xdr:nvCxnSpPr>
        <xdr:cNvPr id="4" name="straightConnector1"/>
        <xdr:cNvSpPr/>
        <xdr:cNvCxnSpPr/>
      </xdr:nvCxnSpPr>
      <xdr:spPr>
        <a:xfrm flipH="1" flipV="1">
          <a:off x="-1654041088" y="1943100"/>
          <a:ext cx="4333952" cy="28576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1</xdr:col>
      <xdr:colOff>390147</xdr:colOff>
      <xdr:row>17</xdr:row>
      <xdr:rowOff>24742</xdr:rowOff>
    </xdr:from>
    <xdr:to>
      <xdr:col>6</xdr:col>
      <xdr:colOff>291258</xdr:colOff>
      <xdr:row>17</xdr:row>
      <xdr:rowOff>43122</xdr:rowOff>
    </xdr:to>
    <xdr:cxnSp macro="">
      <xdr:nvCxnSpPr>
        <xdr:cNvPr id="5" name="straightConnector1"/>
        <xdr:cNvSpPr/>
        <xdr:cNvCxnSpPr/>
      </xdr:nvCxnSpPr>
      <xdr:spPr>
        <a:xfrm flipH="1" flipV="1">
          <a:off x="-1653964800" y="3238500"/>
          <a:ext cx="4333824" cy="28576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1</xdr:col>
      <xdr:colOff>666726</xdr:colOff>
      <xdr:row>24</xdr:row>
      <xdr:rowOff>101091</xdr:rowOff>
    </xdr:from>
    <xdr:to>
      <xdr:col>6</xdr:col>
      <xdr:colOff>156058</xdr:colOff>
      <xdr:row>24</xdr:row>
      <xdr:rowOff>138558</xdr:rowOff>
    </xdr:to>
    <xdr:cxnSp macro="">
      <xdr:nvCxnSpPr>
        <xdr:cNvPr id="6" name="straightConnector1"/>
        <xdr:cNvSpPr/>
        <xdr:cNvCxnSpPr/>
      </xdr:nvCxnSpPr>
      <xdr:spPr>
        <a:xfrm flipH="1" flipV="1">
          <a:off x="-1653821952" y="4829175"/>
          <a:ext cx="4819584" cy="28576"/>
        </a:xfrm>
        <a:prstGeom prst="straightConnector1">
          <a:avLst/>
        </a:prstGeom>
        <a:noFill/>
        <a:ln w="9525" cap="flat" cmpd="sng">
          <a:solidFill>
            <a:srgbClr val="bf4f4d"/>
          </a:solidFill>
          <a:prstDash val="solid"/>
          <a:miter/>
          <a:headEnd type="arrow" w="med" len="med"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4</xdr:col>
      <xdr:colOff>75706</xdr:colOff>
      <xdr:row>12</xdr:row>
      <xdr:rowOff>113816</xdr:rowOff>
    </xdr:from>
    <xdr:to>
      <xdr:col>4</xdr:col>
      <xdr:colOff>657960</xdr:colOff>
      <xdr:row>12</xdr:row>
      <xdr:rowOff>113816</xdr:rowOff>
    </xdr:to>
    <xdr:cxnSp macro="">
      <xdr:nvCxnSpPr>
        <xdr:cNvPr id="7" name="straightConnector1"/>
        <xdr:cNvSpPr/>
        <xdr:cNvCxnSpPr/>
      </xdr:nvCxnSpPr>
      <xdr:spPr>
        <a:xfrm>
          <a:off x="-2067438720" y="2260600"/>
          <a:ext cx="523776" cy="9525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0</xdr:col>
      <xdr:colOff>352291</xdr:colOff>
      <xdr:row>5</xdr:row>
      <xdr:rowOff>0</xdr:rowOff>
    </xdr:from>
    <xdr:to>
      <xdr:col>0</xdr:col>
      <xdr:colOff>476674</xdr:colOff>
      <xdr:row>6</xdr:row>
      <xdr:rowOff>123713</xdr:rowOff>
    </xdr:to>
    <xdr:cxnSp macro="">
      <xdr:nvCxnSpPr>
        <xdr:cNvPr id="8" name="straightConnector1"/>
        <xdr:cNvSpPr/>
        <xdr:cNvCxnSpPr/>
      </xdr:nvCxnSpPr>
      <xdr:spPr>
        <a:xfrm flipH="1">
          <a:off x="-2064209792" y="901700"/>
          <a:ext cx="133376" cy="304800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miter/>
          <a:tailEnd type="arrow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6</xdr:col>
      <xdr:colOff>199322</xdr:colOff>
      <xdr:row>0</xdr:row>
      <xdr:rowOff>62917</xdr:rowOff>
    </xdr:from>
    <xdr:to>
      <xdr:col>7</xdr:col>
      <xdr:colOff>412551</xdr:colOff>
      <xdr:row>2</xdr:row>
      <xdr:rowOff>157646</xdr:rowOff>
    </xdr:to>
    <xdr:pic>
      <xdr:nvPicPr>
        <xdr:cNvPr id="9" name="image15.pn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032373" y="62909"/>
          <a:ext cx="1004444" cy="45662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56397</xdr:colOff>
      <xdr:row>0</xdr:row>
      <xdr:rowOff>88366</xdr:rowOff>
    </xdr:from>
    <xdr:to>
      <xdr:col>0</xdr:col>
      <xdr:colOff>678315</xdr:colOff>
      <xdr:row>3</xdr:row>
      <xdr:rowOff>97556</xdr:rowOff>
    </xdr:to>
    <xdr:pic>
      <xdr:nvPicPr>
        <xdr:cNvPr id="10" name="image16.png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6507" y="88355"/>
          <a:ext cx="622222" cy="5520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6</xdr:col>
      <xdr:colOff>199322</xdr:colOff>
      <xdr:row>0</xdr:row>
      <xdr:rowOff>62917</xdr:rowOff>
    </xdr:from>
    <xdr:to>
      <xdr:col>7</xdr:col>
      <xdr:colOff>412551</xdr:colOff>
      <xdr:row>2</xdr:row>
      <xdr:rowOff>157646</xdr:rowOff>
    </xdr:to>
    <xdr:pic>
      <xdr:nvPicPr>
        <xdr:cNvPr id="11" name="image17.pn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032373" y="62909"/>
          <a:ext cx="1004444" cy="45662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56397</xdr:colOff>
      <xdr:row>0</xdr:row>
      <xdr:rowOff>88366</xdr:rowOff>
    </xdr:from>
    <xdr:to>
      <xdr:col>0</xdr:col>
      <xdr:colOff>678315</xdr:colOff>
      <xdr:row>3</xdr:row>
      <xdr:rowOff>97556</xdr:rowOff>
    </xdr:to>
    <xdr:pic>
      <xdr:nvPicPr>
        <xdr:cNvPr id="12" name="image18.png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6507" y="88355"/>
          <a:ext cx="622222" cy="552045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62917</xdr:rowOff>
    </xdr:from>
    <xdr:to>
      <xdr:col>7</xdr:col>
      <xdr:colOff>133654</xdr:colOff>
      <xdr:row>6</xdr:row>
      <xdr:rowOff>176733</xdr:rowOff>
    </xdr:to>
    <xdr:sp macro="" textlink="">
      <xdr:nvSpPr>
        <xdr:cNvPr id="2" name=" "/>
        <xdr:cNvSpPr txBox="1"/>
      </xdr:nvSpPr>
      <xdr:spPr>
        <a:xfrm>
          <a:off x="-2070166144" y="971550"/>
          <a:ext cx="7537536" cy="561975"/>
        </a:xfrm>
        <a:prstGeom prst="rect">
          <a:avLst/>
        </a:prstGeom>
        <a:solidFill>
          <a:srgbClr val="f2f2f2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المدرسة:                                              الصف والشعبة: الخامس ( أ + ب ) </a:t>
          </a:r>
        </a:p>
        <a:p>
          <a:pPr algn="r"/>
          <a:r>
            <a:rPr lang="en-US" altLang="zh-CN" sz="1100" b="1">
              <a:solidFill>
                <a:srgbClr val="000000"/>
              </a:solidFill>
              <a:latin typeface="+mn-lt" panose="" pitchFamily="0" charset="0"/>
              <a:ea typeface="+mn-lt" panose="" pitchFamily="0" charset="0"/>
            </a:rPr>
            <a:t>المادة: العلوم                                                                                             اسم المعلم: </a:t>
          </a:r>
        </a:p>
        <a:p>
          <a:pPr algn="r"/>
        </a:p>
      </xdr:txBody>
    </xdr:sp>
    <xdr:clientData/>
  </xdr:twoCellAnchor>
  <xdr:twoCellAnchor editAs="oneCell">
    <xdr:from>
      <xdr:col>7</xdr:col>
      <xdr:colOff>199322</xdr:colOff>
      <xdr:row>0</xdr:row>
      <xdr:rowOff>62917</xdr:rowOff>
    </xdr:from>
    <xdr:to>
      <xdr:col>8</xdr:col>
      <xdr:colOff>412551</xdr:colOff>
      <xdr:row>3</xdr:row>
      <xdr:rowOff>72107</xdr:rowOff>
    </xdr:to>
    <xdr:pic>
      <xdr:nvPicPr>
        <xdr:cNvPr id="3" name="image19.pn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309832" y="62909"/>
          <a:ext cx="1004443" cy="5520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0</xdr:row>
      <xdr:rowOff>12017</xdr:rowOff>
    </xdr:from>
    <xdr:to>
      <xdr:col>0</xdr:col>
      <xdr:colOff>556587</xdr:colOff>
      <xdr:row>3</xdr:row>
      <xdr:rowOff>68572</xdr:rowOff>
    </xdr:to>
    <xdr:pic>
      <xdr:nvPicPr>
        <xdr:cNvPr id="4" name="image20.png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12016"/>
          <a:ext cx="556824" cy="59940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199322</xdr:colOff>
      <xdr:row>0</xdr:row>
      <xdr:rowOff>62917</xdr:rowOff>
    </xdr:from>
    <xdr:to>
      <xdr:col>8</xdr:col>
      <xdr:colOff>412551</xdr:colOff>
      <xdr:row>3</xdr:row>
      <xdr:rowOff>72107</xdr:rowOff>
    </xdr:to>
    <xdr:pic>
      <xdr:nvPicPr>
        <xdr:cNvPr id="5" name="image21.pn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309832" y="62909"/>
          <a:ext cx="1004443" cy="552045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313662</xdr:colOff>
      <xdr:row>1</xdr:row>
      <xdr:rowOff>113816</xdr:rowOff>
    </xdr:from>
    <xdr:to>
      <xdr:col>7</xdr:col>
      <xdr:colOff>383193</xdr:colOff>
      <xdr:row>4</xdr:row>
      <xdr:rowOff>37467</xdr:rowOff>
    </xdr:to>
    <xdr:pic>
      <xdr:nvPicPr>
        <xdr:cNvPr id="2" name="image22.jp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061582" y="704277"/>
          <a:ext cx="860951" cy="4665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13</xdr:col>
      <xdr:colOff>275806</xdr:colOff>
      <xdr:row>0</xdr:row>
      <xdr:rowOff>0</xdr:rowOff>
    </xdr:from>
    <xdr:to>
      <xdr:col>13</xdr:col>
      <xdr:colOff>638914</xdr:colOff>
      <xdr:row>1</xdr:row>
      <xdr:rowOff>180975</xdr:rowOff>
    </xdr:to>
    <xdr:pic>
      <xdr:nvPicPr>
        <xdr:cNvPr id="3" name="image23.jpg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0562529" y="0"/>
          <a:ext cx="363174" cy="77142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0"/>
  <sheetViews>
    <sheetView workbookViewId="0" rightToLeft="1">
      <selection activeCell="A1" sqref="A1"/>
    </sheetView>
  </sheetViews>
  <sheetFormatPr defaultRowHeight="15.0" customHeight="1" defaultColWidth="14"/>
  <cols>
    <col min="1" max="11" customWidth="1" width="10.050781" style="0"/>
  </cols>
  <sheetData>
    <row r="1" spans="8:8" ht="14.25" customHeight="1"/>
    <row r="2" spans="8:8" ht="14.25" customHeight="1"/>
    <row r="3" spans="8:8" ht="14.25" customHeight="1"/>
    <row r="4" spans="8:8" ht="14.25" customHeight="1"/>
    <row r="5" spans="8:8" ht="14.25" customHeight="1"/>
    <row r="6" spans="8:8" ht="14.25" customHeight="1"/>
    <row r="7" spans="8:8" ht="14.25" customHeight="1"/>
    <row r="8" spans="8:8" ht="14.25" customHeight="1"/>
    <row r="9" spans="8:8" ht="14.25" customHeight="1"/>
    <row r="10" spans="8:8" ht="14.25" customHeight="1"/>
    <row r="11" spans="8:8" ht="14.25" customHeight="1"/>
    <row r="12" spans="8:8" ht="14.25" customHeight="1"/>
    <row r="13" spans="8:8" ht="14.25" customHeight="1"/>
    <row r="14" spans="8:8" ht="14.25" customHeight="1"/>
    <row r="15" spans="8:8" ht="14.25" customHeight="1"/>
    <row r="16" spans="8:8" ht="14.25" customHeight="1"/>
    <row r="17" spans="8:8" ht="14.25" customHeight="1"/>
    <row r="18" spans="8:8" ht="14.25" customHeight="1"/>
    <row r="19" spans="8:8" ht="14.25" customHeight="1"/>
    <row r="20" spans="8:8" ht="14.25" customHeight="1"/>
    <row r="21" spans="8:8" ht="14.25" customHeight="1"/>
    <row r="22" spans="8:8" ht="14.25" customHeight="1"/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pageMargins left="0.7" right="0.7" top="0.75" bottom="0.75" header="0.0" footer="0.0"/>
  <pageSetup paperSize="9" fitToWidth="0" fitToHeight="0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dimension ref="A1:B100"/>
  <sheetViews>
    <sheetView workbookViewId="0" rightToLeft="1">
      <selection activeCell="A1" sqref="A1"/>
    </sheetView>
  </sheetViews>
  <sheetFormatPr defaultRowHeight="15.0" customHeight="1" defaultColWidth="14"/>
  <cols>
    <col min="1" max="11" customWidth="1" width="10.050781" style="0"/>
  </cols>
  <sheetData>
    <row r="1" spans="8:8" ht="14.25" customHeight="1"/>
    <row r="2" spans="8:8" ht="14.25" customHeight="1"/>
    <row r="3" spans="8:8" ht="14.25" customHeight="1"/>
    <row r="4" spans="8:8" ht="14.25" customHeight="1"/>
    <row r="5" spans="8:8" ht="14.25" customHeight="1"/>
    <row r="6" spans="8:8" ht="14.25" customHeight="1"/>
    <row r="7" spans="8:8" ht="14.25" customHeight="1"/>
    <row r="8" spans="8:8" ht="14.25" customHeight="1"/>
    <row r="9" spans="8:8" ht="14.25" customHeight="1"/>
    <row r="10" spans="8:8" ht="14.25" customHeight="1"/>
    <row r="11" spans="8:8" ht="14.25" customHeight="1"/>
    <row r="12" spans="8:8" ht="14.25" customHeight="1"/>
    <row r="13" spans="8:8" ht="14.25" customHeight="1"/>
    <row r="14" spans="8:8" ht="14.25" customHeight="1"/>
    <row r="15" spans="8:8" ht="14.25" customHeight="1"/>
    <row r="16" spans="8:8" ht="14.25" customHeight="1"/>
    <row r="17" spans="8:8" ht="14.25" customHeight="1"/>
    <row r="18" spans="8:8" ht="14.25" customHeight="1"/>
    <row r="19" spans="8:8" ht="14.25" customHeight="1"/>
    <row r="20" spans="8:8" ht="14.25" customHeight="1"/>
    <row r="21" spans="8:8" ht="14.25" customHeight="1"/>
    <row r="22" spans="8:8" ht="14.25" customHeight="1"/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pageMargins left="0.7" right="0.7" top="0.75" bottom="0.75" header="0.0" footer="0.0"/>
  <pageSetup paperSize="9" fitToWidth="0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568FD4"/>
  </sheetPr>
  <dimension ref="A1:L100"/>
  <sheetViews>
    <sheetView workbookViewId="0" rightToLeft="1">
      <selection activeCell="A1" sqref="A1:H1"/>
    </sheetView>
  </sheetViews>
  <sheetFormatPr defaultRowHeight="15.0" customHeight="1" defaultColWidth="14"/>
  <cols>
    <col min="1" max="2" customWidth="1" width="10.050781" style="0"/>
    <col min="3" max="3" customWidth="1" width="29.421875" style="0"/>
    <col min="4" max="4" customWidth="1" width="7.109375" style="0"/>
    <col min="5" max="5" customWidth="1" width="10.050781" style="0"/>
    <col min="6" max="6" customWidth="1" width="23.046875" style="0"/>
    <col min="7" max="11" customWidth="1" width="10.050781" style="0"/>
  </cols>
  <sheetData>
    <row r="1" spans="8:8" ht="14.2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</row>
    <row r="2" spans="8:8" ht="14.25" customHeight="1">
      <c r="A2" s="1" t="s">
        <v>1</v>
      </c>
      <c r="B2" s="2"/>
      <c r="C2" s="2"/>
      <c r="D2" s="2"/>
      <c r="E2" s="2"/>
      <c r="F2" s="2"/>
      <c r="G2" s="2"/>
      <c r="H2" s="3"/>
      <c r="I2" s="4"/>
      <c r="J2" s="4"/>
      <c r="K2" s="4"/>
    </row>
    <row r="3" spans="8:8" ht="14.25" customHeight="1">
      <c r="A3" s="1" t="s">
        <v>2</v>
      </c>
      <c r="B3" s="2"/>
      <c r="C3" s="2"/>
      <c r="D3" s="2"/>
      <c r="E3" s="2"/>
      <c r="F3" s="2"/>
      <c r="G3" s="2"/>
      <c r="H3" s="3"/>
      <c r="I3" s="4"/>
      <c r="J3" s="4"/>
      <c r="K3" s="4"/>
    </row>
    <row r="4" spans="8:8" ht="14.25" customHeight="1">
      <c r="A4" s="1" t="s">
        <v>3</v>
      </c>
      <c r="B4" s="2"/>
      <c r="C4" s="2"/>
      <c r="D4" s="2"/>
      <c r="E4" s="2"/>
      <c r="F4" s="2"/>
      <c r="G4" s="2"/>
      <c r="H4" s="3"/>
      <c r="I4" s="4"/>
      <c r="J4" s="4"/>
      <c r="K4" s="4"/>
    </row>
    <row r="5" spans="8:8" ht="17.25" customHeight="1">
      <c r="A5" s="5" t="s">
        <v>4</v>
      </c>
      <c r="B5" s="6"/>
      <c r="C5" s="6"/>
      <c r="D5" s="6"/>
      <c r="E5" s="6"/>
      <c r="F5" s="6"/>
      <c r="G5" s="6"/>
      <c r="H5" s="6"/>
    </row>
    <row r="6" spans="8:8" ht="14.25" customHeight="1">
      <c r="G6" s="4"/>
    </row>
    <row r="7" spans="8:8" ht="14.25" customHeight="1">
      <c r="A7" s="7" t="s">
        <v>5</v>
      </c>
      <c r="C7" s="8"/>
      <c r="D7" s="8"/>
      <c r="G7" s="8"/>
      <c r="H7" s="8"/>
    </row>
    <row r="8" spans="8:8" ht="14.25" customHeight="1">
      <c r="A8" s="9">
        <v>10.0</v>
      </c>
      <c r="C8" s="8"/>
      <c r="D8" s="8"/>
      <c r="E8" s="8"/>
      <c r="G8" s="8"/>
      <c r="H8" s="8"/>
    </row>
    <row r="9" spans="8:8" ht="14.25" customHeight="1">
      <c r="A9" s="9">
        <v>2.0</v>
      </c>
    </row>
    <row r="10" spans="8:8" ht="14.25" customHeight="1">
      <c r="A10" s="9">
        <v>4.0</v>
      </c>
    </row>
    <row r="11" spans="8:8" ht="14.25" customHeight="1">
      <c r="A11" s="9">
        <v>34.0</v>
      </c>
      <c r="C11" s="7" t="s">
        <v>6</v>
      </c>
      <c r="D11" s="9">
        <v>7.0</v>
      </c>
      <c r="F11" s="10" t="s">
        <v>7</v>
      </c>
    </row>
    <row r="12" spans="8:8" ht="14.25" customHeight="1">
      <c r="A12" s="9">
        <v>3.0</v>
      </c>
      <c r="C12" s="7" t="s">
        <v>8</v>
      </c>
      <c r="D12" s="9">
        <v>7.0</v>
      </c>
      <c r="F12" s="10" t="s">
        <v>9</v>
      </c>
    </row>
    <row r="13" spans="8:8" ht="14.25" customHeight="1">
      <c r="A13" s="9">
        <v>3.0</v>
      </c>
      <c r="C13" s="11" t="s">
        <v>10</v>
      </c>
      <c r="D13">
        <f>D11-D12</f>
        <v>0.0</v>
      </c>
    </row>
    <row r="14" spans="8:8" ht="14.25" customHeight="1">
      <c r="A14" s="9">
        <v>3.0</v>
      </c>
    </row>
    <row r="15" spans="8:8" ht="14.25" customHeight="1">
      <c r="A15" s="9"/>
    </row>
    <row r="16" spans="8:8" ht="14.25" customHeight="1">
      <c r="A16" s="9"/>
      <c r="C16" s="12" t="s">
        <v>11</v>
      </c>
      <c r="D16" s="13">
        <f>MIN(A8:A80)</f>
        <v>2.0</v>
      </c>
      <c r="E16" s="14"/>
      <c r="F16" s="12" t="s">
        <v>12</v>
      </c>
      <c r="G16" s="15">
        <f>D20/D12</f>
        <v>0.14285714285714285</v>
      </c>
    </row>
    <row r="17" spans="8:8" ht="14.25" customHeight="1">
      <c r="A17" s="9"/>
      <c r="C17" s="12" t="s">
        <v>13</v>
      </c>
      <c r="D17" s="13">
        <f>MAX(A8:A81)</f>
        <v>34.0</v>
      </c>
      <c r="E17" s="14"/>
      <c r="F17" s="12" t="s">
        <v>14</v>
      </c>
      <c r="G17" s="15">
        <f>G20/D12</f>
        <v>0.8571428571428571</v>
      </c>
    </row>
    <row r="18" spans="8:8" ht="14.25" customHeight="1">
      <c r="A18" s="9"/>
      <c r="C18" s="12" t="s">
        <v>15</v>
      </c>
      <c r="D18" s="13">
        <f>SUM(A8:A81)</f>
        <v>59.0</v>
      </c>
      <c r="E18" s="14"/>
      <c r="F18" s="12" t="s">
        <v>16</v>
      </c>
      <c r="G18" s="13">
        <f>MODE(A8:A81)</f>
        <v>3.0</v>
      </c>
    </row>
    <row r="19" spans="8:8" ht="14.25" customHeight="1">
      <c r="A19" s="9"/>
      <c r="C19" s="12" t="s">
        <v>17</v>
      </c>
      <c r="D19" s="16">
        <f>AVERAGE(A8:A85)</f>
        <v>8.428571428571429</v>
      </c>
      <c r="E19" s="14"/>
      <c r="F19" s="12" t="s">
        <v>18</v>
      </c>
      <c r="G19" s="16">
        <f>STDEVA(A8:A81)</f>
        <v>11.588171308956142</v>
      </c>
    </row>
    <row r="20" spans="8:8" ht="14.25" customHeight="1">
      <c r="A20" s="9"/>
      <c r="C20" s="12" t="s">
        <v>19</v>
      </c>
      <c r="D20" s="13">
        <f>COUNTIF(A8:A81,"&gt;=20")</f>
        <v>1.0</v>
      </c>
      <c r="E20" s="17"/>
      <c r="F20" s="12" t="s">
        <v>20</v>
      </c>
      <c r="G20" s="13">
        <f>COUNTIF(A8:A81,"&lt;20")</f>
        <v>6.0</v>
      </c>
    </row>
    <row r="21" spans="8:8" ht="14.25" customHeight="1">
      <c r="A21" s="9"/>
    </row>
    <row r="22" spans="8:8" ht="14.25" customHeight="1">
      <c r="A22" s="9"/>
    </row>
    <row r="23" spans="8:8" ht="14.25" customHeight="1">
      <c r="A23" s="9"/>
    </row>
    <row r="24" spans="8:8" ht="14.25" customHeight="1">
      <c r="A24" s="9"/>
      <c r="C24" s="10" t="s">
        <v>21</v>
      </c>
    </row>
    <row r="25" spans="8:8" ht="14.25" customHeight="1">
      <c r="A25" s="9"/>
    </row>
    <row r="26" spans="8:8" ht="14.25" customHeight="1">
      <c r="A26" s="9"/>
      <c r="C26" s="10" t="s">
        <v>22</v>
      </c>
      <c r="D26" s="18"/>
      <c r="E26" s="18"/>
    </row>
    <row r="27" spans="8:8" ht="14.25" customHeight="1">
      <c r="A27" s="9"/>
    </row>
    <row r="28" spans="8:8" ht="14.25" customHeight="1">
      <c r="A28" s="9"/>
    </row>
    <row r="29" spans="8:8" ht="14.25" customHeight="1">
      <c r="A29" s="9"/>
    </row>
    <row r="30" spans="8:8" ht="14.25" customHeight="1">
      <c r="A30" s="9"/>
    </row>
    <row r="31" spans="8:8" ht="14.25" customHeight="1">
      <c r="A31" s="9"/>
    </row>
    <row r="32" spans="8:8" ht="14.25" customHeight="1">
      <c r="A32" s="9"/>
    </row>
    <row r="33" spans="8:8" ht="14.25" customHeight="1">
      <c r="A33" s="9"/>
    </row>
    <row r="34" spans="8:8" ht="14.25" customHeight="1">
      <c r="A34" s="9"/>
    </row>
    <row r="35" spans="8:8" ht="14.25" customHeight="1">
      <c r="A35" s="9"/>
    </row>
    <row r="36" spans="8:8" ht="14.25" customHeight="1">
      <c r="A36" s="9"/>
    </row>
    <row r="37" spans="8:8" ht="14.25" customHeight="1">
      <c r="A37" s="9"/>
    </row>
    <row r="38" spans="8:8" ht="14.25" customHeight="1">
      <c r="A38" s="9"/>
    </row>
    <row r="39" spans="8:8" ht="14.25" customHeight="1">
      <c r="A39" s="9"/>
    </row>
    <row r="40" spans="8:8" ht="14.25" customHeight="1">
      <c r="A40" s="9"/>
    </row>
    <row r="41" spans="8:8" ht="14.25" customHeight="1">
      <c r="A41" s="9"/>
    </row>
    <row r="42" spans="8:8" ht="14.25" customHeight="1">
      <c r="A42" s="9"/>
    </row>
    <row r="43" spans="8:8" ht="14.25" customHeight="1">
      <c r="A43" s="9"/>
    </row>
    <row r="44" spans="8:8" ht="14.25" customHeight="1">
      <c r="A44" s="9"/>
    </row>
    <row r="45" spans="8:8" ht="14.25" customHeight="1">
      <c r="A45" s="9"/>
    </row>
    <row r="46" spans="8:8" ht="14.25" customHeight="1">
      <c r="A46" s="9"/>
    </row>
    <row r="47" spans="8:8" ht="14.25" customHeight="1">
      <c r="A47" s="9"/>
    </row>
    <row r="48" spans="8:8" ht="14.25" customHeight="1">
      <c r="A48" s="9"/>
    </row>
    <row r="49" spans="8:8" ht="14.25" customHeight="1">
      <c r="A49" s="9"/>
    </row>
    <row r="50" spans="8:8" ht="14.25" customHeight="1">
      <c r="A50" s="9"/>
    </row>
    <row r="51" spans="8:8" ht="14.25" customHeight="1">
      <c r="A51" s="9"/>
    </row>
    <row r="52" spans="8:8" ht="14.25" customHeight="1">
      <c r="A52" s="9"/>
    </row>
    <row r="53" spans="8:8" ht="14.25" customHeight="1">
      <c r="A53" s="9"/>
    </row>
    <row r="54" spans="8:8" ht="14.25" customHeight="1">
      <c r="A54" s="9"/>
    </row>
    <row r="55" spans="8:8" ht="14.25" customHeight="1">
      <c r="A55" s="9"/>
    </row>
    <row r="56" spans="8:8" ht="14.25" customHeight="1">
      <c r="A56" s="9"/>
    </row>
    <row r="57" spans="8:8" ht="14.25" customHeight="1">
      <c r="A57" s="9"/>
    </row>
    <row r="58" spans="8:8" ht="14.25" customHeight="1">
      <c r="A58" s="9"/>
    </row>
    <row r="59" spans="8:8" ht="14.25" customHeight="1">
      <c r="A59" s="9"/>
    </row>
    <row r="60" spans="8:8" ht="14.25" customHeight="1">
      <c r="A60" s="9"/>
    </row>
    <row r="61" spans="8:8" ht="14.25" customHeight="1">
      <c r="A61" s="9"/>
    </row>
    <row r="62" spans="8:8" ht="14.25" customHeight="1">
      <c r="A62" s="9"/>
    </row>
    <row r="63" spans="8:8" ht="14.25" customHeight="1">
      <c r="A63" s="9"/>
    </row>
    <row r="64" spans="8:8" ht="14.25" customHeight="1">
      <c r="A64" s="9"/>
    </row>
    <row r="65" spans="8:8" ht="14.25" customHeight="1">
      <c r="A65" s="9"/>
    </row>
    <row r="66" spans="8:8" ht="14.25" customHeight="1">
      <c r="A66" s="9"/>
    </row>
    <row r="67" spans="8:8" ht="14.25" customHeight="1">
      <c r="A67" s="9"/>
    </row>
    <row r="68" spans="8:8" ht="14.25" customHeight="1">
      <c r="A68" s="9"/>
    </row>
    <row r="69" spans="8:8" ht="14.25" customHeight="1">
      <c r="A69" s="9"/>
    </row>
    <row r="70" spans="8:8" ht="14.25" customHeight="1">
      <c r="A70" s="9"/>
    </row>
    <row r="71" spans="8:8" ht="14.25" customHeight="1">
      <c r="A71" s="9"/>
    </row>
    <row r="72" spans="8:8" ht="14.25" customHeight="1">
      <c r="A72" s="9"/>
    </row>
    <row r="73" spans="8:8" ht="14.25" customHeight="1">
      <c r="A73" s="9"/>
    </row>
    <row r="74" spans="8:8" ht="14.25" customHeight="1">
      <c r="A74" s="9"/>
    </row>
    <row r="75" spans="8:8" ht="14.25" customHeight="1">
      <c r="A75" s="9"/>
    </row>
    <row r="76" spans="8:8" ht="14.25" customHeight="1">
      <c r="A76" s="9"/>
    </row>
    <row r="77" spans="8:8" ht="14.25" customHeight="1">
      <c r="A77" s="9"/>
    </row>
    <row r="78" spans="8:8" ht="14.25" customHeight="1">
      <c r="A78" s="9"/>
    </row>
    <row r="79" spans="8:8" ht="14.25" customHeight="1">
      <c r="A79" s="9"/>
    </row>
    <row r="80" spans="8:8" ht="14.25" customHeight="1">
      <c r="A80" s="9"/>
    </row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5">
    <mergeCell ref="A1:H1"/>
    <mergeCell ref="A2:H2"/>
    <mergeCell ref="A3:H3"/>
    <mergeCell ref="A5:H5"/>
    <mergeCell ref="A4:H4"/>
  </mergeCells>
  <pageMargins left="0.7" right="0.7" top="0.75" bottom="0.75" header="0.0" footer="0.0"/>
  <pageSetup paperSize="9" fitToWidth="0" fitToHeight="0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4E6127"/>
  </sheetPr>
  <dimension ref="A1:L100"/>
  <sheetViews>
    <sheetView workbookViewId="0" rightToLeft="1">
      <selection activeCell="A1" sqref="A1:H1"/>
    </sheetView>
  </sheetViews>
  <sheetFormatPr defaultRowHeight="15.0" customHeight="1" defaultColWidth="14"/>
  <cols>
    <col min="1" max="2" customWidth="1" width="10.050781" style="0"/>
    <col min="3" max="3" customWidth="1" width="29.421875" style="0"/>
    <col min="4" max="5" customWidth="1" width="10.050781" style="0"/>
    <col min="6" max="6" customWidth="1" width="23.046875" style="0"/>
    <col min="7" max="7" customWidth="1" width="8.949219" style="0"/>
    <col min="8" max="11" customWidth="1" width="10.050781" style="0"/>
  </cols>
  <sheetData>
    <row r="1" spans="8:8" ht="14.2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</row>
    <row r="2" spans="8:8" ht="14.25" customHeight="1">
      <c r="A2" s="1" t="s">
        <v>23</v>
      </c>
      <c r="B2" s="2"/>
      <c r="C2" s="2"/>
      <c r="D2" s="2"/>
      <c r="E2" s="2"/>
      <c r="F2" s="2"/>
      <c r="G2" s="2"/>
      <c r="H2" s="3"/>
      <c r="I2" s="4"/>
      <c r="J2" s="4"/>
      <c r="K2" s="4"/>
    </row>
    <row r="3" spans="8:8" ht="14.25" customHeight="1">
      <c r="A3" s="1" t="s">
        <v>2</v>
      </c>
      <c r="B3" s="2"/>
      <c r="C3" s="2"/>
      <c r="D3" s="2"/>
      <c r="E3" s="2"/>
      <c r="F3" s="2"/>
      <c r="G3" s="2"/>
      <c r="H3" s="3"/>
      <c r="I3" s="4"/>
      <c r="J3" s="4"/>
      <c r="K3" s="4"/>
    </row>
    <row r="4" spans="8:8" ht="14.25" customHeight="1">
      <c r="A4" s="1" t="s">
        <v>3</v>
      </c>
      <c r="B4" s="2"/>
      <c r="C4" s="2"/>
      <c r="D4" s="2"/>
      <c r="E4" s="2"/>
      <c r="F4" s="2"/>
      <c r="G4" s="2"/>
      <c r="H4" s="3"/>
      <c r="I4" s="4"/>
      <c r="J4" s="4"/>
      <c r="K4" s="4"/>
    </row>
    <row r="5" spans="8:8" ht="17.25" customHeight="1">
      <c r="A5" s="5" t="s">
        <v>4</v>
      </c>
      <c r="B5" s="6"/>
      <c r="C5" s="6"/>
      <c r="D5" s="6"/>
      <c r="E5" s="6"/>
      <c r="F5" s="6"/>
      <c r="G5" s="6"/>
      <c r="H5" s="6"/>
    </row>
    <row r="6" spans="8:8" ht="14.25" customHeight="1">
      <c r="G6" s="4"/>
    </row>
    <row r="7" spans="8:8" ht="14.25" customHeight="1">
      <c r="A7" s="7" t="s">
        <v>5</v>
      </c>
      <c r="C7" s="8"/>
      <c r="D7" s="8"/>
      <c r="G7" s="8"/>
      <c r="H7" s="8"/>
    </row>
    <row r="8" spans="8:8" ht="14.25" customHeight="1">
      <c r="A8" s="9">
        <v>10.0</v>
      </c>
      <c r="C8" s="8"/>
      <c r="D8" s="8"/>
      <c r="E8" s="8"/>
      <c r="G8" s="8"/>
      <c r="H8" s="8"/>
    </row>
    <row r="9" spans="8:8" ht="14.25" customHeight="1">
      <c r="A9" s="9">
        <v>2.0</v>
      </c>
    </row>
    <row r="10" spans="8:8" ht="14.25" customHeight="1">
      <c r="A10" s="9">
        <v>4.0</v>
      </c>
    </row>
    <row r="11" spans="8:8" ht="14.25" customHeight="1">
      <c r="A11" s="9">
        <v>34.0</v>
      </c>
      <c r="C11" s="7" t="s">
        <v>24</v>
      </c>
      <c r="D11" s="9">
        <v>8.0</v>
      </c>
      <c r="F11" s="10" t="s">
        <v>7</v>
      </c>
    </row>
    <row r="12" spans="8:8" ht="14.25" customHeight="1">
      <c r="A12" s="9">
        <v>3.0</v>
      </c>
      <c r="C12" s="7" t="s">
        <v>25</v>
      </c>
      <c r="D12" s="9">
        <v>7.0</v>
      </c>
      <c r="F12" s="10" t="s">
        <v>9</v>
      </c>
    </row>
    <row r="13" spans="8:8" ht="14.25" customHeight="1">
      <c r="A13" s="9">
        <v>3.0</v>
      </c>
      <c r="C13" s="11" t="s">
        <v>26</v>
      </c>
      <c r="D13">
        <f>D11-D12</f>
        <v>1.0</v>
      </c>
    </row>
    <row r="14" spans="8:8" ht="14.25" customHeight="1">
      <c r="A14" s="9">
        <v>3.0</v>
      </c>
    </row>
    <row r="15" spans="8:8" ht="14.25" customHeight="1">
      <c r="A15" s="9"/>
    </row>
    <row r="16" spans="8:8" ht="14.25" customHeight="1">
      <c r="A16" s="9"/>
      <c r="C16" s="12" t="s">
        <v>11</v>
      </c>
      <c r="D16" s="13">
        <v>5.0</v>
      </c>
      <c r="E16" s="14"/>
      <c r="F16" s="12" t="s">
        <v>12</v>
      </c>
      <c r="G16" s="15">
        <f>D20/D12</f>
        <v>0.14285714285714285</v>
      </c>
    </row>
    <row r="17" spans="8:8" ht="14.25" customHeight="1">
      <c r="A17" s="9"/>
      <c r="C17" s="12" t="s">
        <v>13</v>
      </c>
      <c r="D17" s="13">
        <f>MAX(A8:A81)</f>
        <v>34.0</v>
      </c>
      <c r="E17" s="14"/>
      <c r="F17" s="12" t="s">
        <v>14</v>
      </c>
      <c r="G17" s="15">
        <f>G20/D12</f>
        <v>0.8571428571428571</v>
      </c>
    </row>
    <row r="18" spans="8:8" ht="14.25" customHeight="1">
      <c r="A18" s="9"/>
      <c r="C18" s="12" t="s">
        <v>15</v>
      </c>
      <c r="D18" s="13">
        <f>SUM(A8:A81)</f>
        <v>59.0</v>
      </c>
      <c r="E18" s="14"/>
      <c r="F18" s="12" t="s">
        <v>27</v>
      </c>
      <c r="G18" s="13">
        <f>MODE(A8:A81)</f>
        <v>3.0</v>
      </c>
    </row>
    <row r="19" spans="8:8" ht="14.25" customHeight="1">
      <c r="A19" s="9"/>
      <c r="C19" s="12" t="s">
        <v>17</v>
      </c>
      <c r="D19" s="16">
        <f>AVERAGE(A8:A85)</f>
        <v>8.428571428571429</v>
      </c>
      <c r="E19" s="14"/>
      <c r="F19" s="12" t="s">
        <v>18</v>
      </c>
      <c r="G19" s="16">
        <f>STDEVA(A8:A81)</f>
        <v>11.588171308956142</v>
      </c>
    </row>
    <row r="20" spans="8:8" ht="14.25" customHeight="1">
      <c r="A20" s="9"/>
      <c r="C20" s="12" t="s">
        <v>19</v>
      </c>
      <c r="D20" s="13">
        <f>COUNTIF(A8:A81,"&gt;=30")</f>
        <v>1.0</v>
      </c>
      <c r="E20" s="17"/>
      <c r="F20" s="12" t="s">
        <v>20</v>
      </c>
      <c r="G20" s="13">
        <f>COUNTIF(A8:A81,"&lt;30")</f>
        <v>6.0</v>
      </c>
    </row>
    <row r="21" spans="8:8" ht="14.25" customHeight="1">
      <c r="A21" s="9"/>
    </row>
    <row r="22" spans="8:8" ht="14.25" customHeight="1">
      <c r="A22" s="9"/>
    </row>
    <row r="23" spans="8:8" ht="14.25" customHeight="1">
      <c r="A23" s="9"/>
    </row>
    <row r="24" spans="8:8" ht="14.25" customHeight="1">
      <c r="A24" s="9"/>
      <c r="C24" s="10" t="s">
        <v>21</v>
      </c>
    </row>
    <row r="25" spans="8:8" ht="14.25" customHeight="1">
      <c r="A25" s="9"/>
    </row>
    <row r="26" spans="8:8" ht="14.25" customHeight="1">
      <c r="A26" s="9"/>
      <c r="C26" s="10" t="s">
        <v>28</v>
      </c>
      <c r="D26" s="18"/>
      <c r="E26" s="18"/>
    </row>
    <row r="27" spans="8:8" ht="14.25" customHeight="1">
      <c r="A27" s="9"/>
    </row>
    <row r="28" spans="8:8" ht="14.25" customHeight="1">
      <c r="A28" s="9"/>
    </row>
    <row r="29" spans="8:8" ht="14.25" customHeight="1">
      <c r="A29" s="9"/>
    </row>
    <row r="30" spans="8:8" ht="14.25" customHeight="1">
      <c r="A30" s="9"/>
    </row>
    <row r="31" spans="8:8" ht="14.25" customHeight="1">
      <c r="A31" s="9"/>
    </row>
    <row r="32" spans="8:8" ht="14.25" customHeight="1">
      <c r="A32" s="9"/>
    </row>
    <row r="33" spans="8:8" ht="14.25" customHeight="1">
      <c r="A33" s="9"/>
    </row>
    <row r="34" spans="8:8" ht="14.25" customHeight="1">
      <c r="A34" s="9"/>
    </row>
    <row r="35" spans="8:8" ht="14.25" customHeight="1">
      <c r="A35" s="9"/>
    </row>
    <row r="36" spans="8:8" ht="14.25" customHeight="1">
      <c r="A36" s="9"/>
    </row>
    <row r="37" spans="8:8" ht="14.25" customHeight="1">
      <c r="A37" s="9"/>
    </row>
    <row r="38" spans="8:8" ht="14.25" customHeight="1">
      <c r="A38" s="9"/>
    </row>
    <row r="39" spans="8:8" ht="14.25" customHeight="1">
      <c r="A39" s="9"/>
    </row>
    <row r="40" spans="8:8" ht="14.25" customHeight="1">
      <c r="A40" s="9"/>
    </row>
    <row r="41" spans="8:8" ht="14.25" customHeight="1">
      <c r="A41" s="9"/>
    </row>
    <row r="42" spans="8:8" ht="14.25" customHeight="1">
      <c r="A42" s="9"/>
    </row>
    <row r="43" spans="8:8" ht="14.25" customHeight="1">
      <c r="A43" s="9"/>
    </row>
    <row r="44" spans="8:8" ht="14.25" customHeight="1">
      <c r="A44" s="9"/>
    </row>
    <row r="45" spans="8:8" ht="14.25" customHeight="1">
      <c r="A45" s="9"/>
    </row>
    <row r="46" spans="8:8" ht="14.25" customHeight="1">
      <c r="A46" s="9"/>
    </row>
    <row r="47" spans="8:8" ht="14.25" customHeight="1">
      <c r="A47" s="9"/>
    </row>
    <row r="48" spans="8:8" ht="14.25" customHeight="1">
      <c r="A48" s="9"/>
    </row>
    <row r="49" spans="8:8" ht="14.25" customHeight="1">
      <c r="A49" s="9"/>
    </row>
    <row r="50" spans="8:8" ht="14.25" customHeight="1">
      <c r="A50" s="9"/>
    </row>
    <row r="51" spans="8:8" ht="14.25" customHeight="1">
      <c r="A51" s="9"/>
    </row>
    <row r="52" spans="8:8" ht="14.25" customHeight="1">
      <c r="A52" s="9"/>
    </row>
    <row r="53" spans="8:8" ht="14.25" customHeight="1">
      <c r="A53" s="9"/>
    </row>
    <row r="54" spans="8:8" ht="14.25" customHeight="1">
      <c r="A54" s="9"/>
    </row>
    <row r="55" spans="8:8" ht="14.25" customHeight="1">
      <c r="A55" s="9"/>
    </row>
    <row r="56" spans="8:8" ht="14.25" customHeight="1">
      <c r="A56" s="9"/>
    </row>
    <row r="57" spans="8:8" ht="14.25" customHeight="1">
      <c r="A57" s="9"/>
    </row>
    <row r="58" spans="8:8" ht="14.25" customHeight="1">
      <c r="A58" s="9"/>
    </row>
    <row r="59" spans="8:8" ht="14.25" customHeight="1">
      <c r="A59" s="9"/>
    </row>
    <row r="60" spans="8:8" ht="14.25" customHeight="1">
      <c r="A60" s="9"/>
    </row>
    <row r="61" spans="8:8" ht="14.25" customHeight="1">
      <c r="A61" s="9"/>
    </row>
    <row r="62" spans="8:8" ht="14.25" customHeight="1">
      <c r="A62" s="9"/>
    </row>
    <row r="63" spans="8:8" ht="14.25" customHeight="1">
      <c r="A63" s="9"/>
    </row>
    <row r="64" spans="8:8" ht="14.25" customHeight="1">
      <c r="A64" s="9"/>
    </row>
    <row r="65" spans="8:8" ht="14.25" customHeight="1">
      <c r="A65" s="9"/>
    </row>
    <row r="66" spans="8:8" ht="14.25" customHeight="1">
      <c r="A66" s="9"/>
    </row>
    <row r="67" spans="8:8" ht="14.25" customHeight="1">
      <c r="A67" s="9"/>
    </row>
    <row r="68" spans="8:8" ht="14.25" customHeight="1">
      <c r="A68" s="9"/>
    </row>
    <row r="69" spans="8:8" ht="14.25" customHeight="1">
      <c r="A69" s="9"/>
    </row>
    <row r="70" spans="8:8" ht="14.25" customHeight="1">
      <c r="A70" s="9"/>
    </row>
    <row r="71" spans="8:8" ht="14.25" customHeight="1">
      <c r="A71" s="9"/>
    </row>
    <row r="72" spans="8:8" ht="14.25" customHeight="1">
      <c r="A72" s="9"/>
    </row>
    <row r="73" spans="8:8" ht="14.25" customHeight="1">
      <c r="A73" s="9"/>
    </row>
    <row r="74" spans="8:8" ht="14.25" customHeight="1">
      <c r="A74" s="9"/>
    </row>
    <row r="75" spans="8:8" ht="14.25" customHeight="1">
      <c r="A75" s="9"/>
    </row>
    <row r="76" spans="8:8" ht="14.25" customHeight="1">
      <c r="A76" s="9"/>
    </row>
    <row r="77" spans="8:8" ht="14.25" customHeight="1">
      <c r="A77" s="9"/>
    </row>
    <row r="78" spans="8:8" ht="14.25" customHeight="1">
      <c r="A78" s="9"/>
    </row>
    <row r="79" spans="8:8" ht="14.25" customHeight="1">
      <c r="A79" s="9"/>
    </row>
    <row r="80" spans="8:8" ht="14.25" customHeight="1">
      <c r="A80" s="9"/>
    </row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5">
    <mergeCell ref="A1:H1"/>
    <mergeCell ref="A2:H2"/>
    <mergeCell ref="A3:H3"/>
    <mergeCell ref="A4:H4"/>
    <mergeCell ref="A5:H5"/>
  </mergeCells>
  <pageMargins left="0.7" right="0.7" top="0.75" bottom="0.75" header="0.0" footer="0.0"/>
  <pageSetup paperSize="9" fitToWidth="0" fitToHeight="0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FF0000"/>
  </sheetPr>
  <dimension ref="A1:L100"/>
  <sheetViews>
    <sheetView workbookViewId="0" rightToLeft="1">
      <selection activeCell="A1" sqref="A1:H1"/>
    </sheetView>
  </sheetViews>
  <sheetFormatPr defaultRowHeight="15.0" customHeight="1" defaultColWidth="14"/>
  <cols>
    <col min="1" max="2" customWidth="1" width="10.050781" style="0"/>
    <col min="3" max="3" customWidth="1" width="29.421875" style="0"/>
    <col min="4" max="4" customWidth="1" width="7.109375" style="0"/>
    <col min="5" max="5" customWidth="1" width="10.050781" style="0"/>
    <col min="6" max="6" customWidth="1" width="23.046875" style="0"/>
    <col min="7" max="11" customWidth="1" width="10.050781" style="0"/>
  </cols>
  <sheetData>
    <row r="1" spans="8:8" ht="14.2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</row>
    <row r="2" spans="8:8" ht="14.25" customHeight="1">
      <c r="A2" s="1" t="s">
        <v>23</v>
      </c>
      <c r="B2" s="2"/>
      <c r="C2" s="2"/>
      <c r="D2" s="2"/>
      <c r="E2" s="2"/>
      <c r="F2" s="2"/>
      <c r="G2" s="2"/>
      <c r="H2" s="3"/>
      <c r="I2" s="4"/>
      <c r="J2" s="4"/>
      <c r="K2" s="4"/>
    </row>
    <row r="3" spans="8:8" ht="14.25" customHeight="1">
      <c r="A3" s="1" t="s">
        <v>2</v>
      </c>
      <c r="B3" s="2"/>
      <c r="C3" s="2"/>
      <c r="D3" s="2"/>
      <c r="E3" s="2"/>
      <c r="F3" s="2"/>
      <c r="G3" s="2"/>
      <c r="H3" s="3"/>
      <c r="I3" s="4"/>
      <c r="J3" s="4"/>
      <c r="K3" s="4"/>
    </row>
    <row r="4" spans="8:8" ht="14.25" customHeight="1">
      <c r="A4" s="1" t="s">
        <v>3</v>
      </c>
      <c r="B4" s="2"/>
      <c r="C4" s="2"/>
      <c r="D4" s="2"/>
      <c r="E4" s="2"/>
      <c r="F4" s="2"/>
      <c r="G4" s="2"/>
      <c r="H4" s="3"/>
      <c r="I4" s="4"/>
      <c r="J4" s="4"/>
      <c r="K4" s="4"/>
    </row>
    <row r="5" spans="8:8" ht="17.25" customHeight="1">
      <c r="A5" s="5" t="s">
        <v>4</v>
      </c>
      <c r="B5" s="6"/>
      <c r="C5" s="6"/>
      <c r="D5" s="6"/>
      <c r="E5" s="6"/>
      <c r="F5" s="6"/>
      <c r="G5" s="6"/>
      <c r="H5" s="6"/>
    </row>
    <row r="6" spans="8:8" ht="14.25" customHeight="1">
      <c r="G6" s="4"/>
    </row>
    <row r="7" spans="8:8" ht="14.25" customHeight="1">
      <c r="A7" s="11" t="s">
        <v>5</v>
      </c>
      <c r="C7" s="8"/>
      <c r="D7" s="8"/>
      <c r="G7" s="8"/>
      <c r="H7" s="8"/>
    </row>
    <row r="8" spans="8:8" ht="14.25" customHeight="1">
      <c r="A8" s="19">
        <v>10.0</v>
      </c>
      <c r="C8" s="8"/>
      <c r="D8" s="8"/>
      <c r="E8" s="8"/>
      <c r="G8" s="8"/>
      <c r="H8" s="8"/>
    </row>
    <row r="9" spans="8:8" ht="14.25" customHeight="1">
      <c r="A9" s="19">
        <v>2.0</v>
      </c>
    </row>
    <row r="10" spans="8:8" ht="14.25" customHeight="1">
      <c r="A10" s="19">
        <v>4.0</v>
      </c>
    </row>
    <row r="11" spans="8:8" ht="14.25" customHeight="1">
      <c r="A11" s="19">
        <v>20.0</v>
      </c>
      <c r="C11" s="7" t="s">
        <v>6</v>
      </c>
      <c r="D11" s="9">
        <v>7.0</v>
      </c>
      <c r="F11" s="10" t="s">
        <v>7</v>
      </c>
    </row>
    <row r="12" spans="8:8" ht="14.25" customHeight="1">
      <c r="A12" s="19">
        <v>3.0</v>
      </c>
      <c r="C12" s="7" t="s">
        <v>8</v>
      </c>
      <c r="D12" s="9">
        <v>7.0</v>
      </c>
      <c r="F12" s="10" t="s">
        <v>9</v>
      </c>
    </row>
    <row r="13" spans="8:8" ht="14.25" customHeight="1">
      <c r="A13" s="19">
        <v>3.0</v>
      </c>
      <c r="C13" s="7" t="s">
        <v>10</v>
      </c>
      <c r="D13" s="9">
        <f>D11-D12</f>
        <v>0.0</v>
      </c>
    </row>
    <row r="14" spans="8:8" ht="14.25" customHeight="1">
      <c r="A14" s="19">
        <v>3.0</v>
      </c>
    </row>
    <row r="15" spans="8:8" ht="14.25" customHeight="1">
      <c r="A15" s="19"/>
    </row>
    <row r="16" spans="8:8" ht="14.25" customHeight="1">
      <c r="A16" s="19"/>
      <c r="C16" s="12" t="s">
        <v>11</v>
      </c>
      <c r="D16" s="13">
        <f>MIN(A8:A80)</f>
        <v>2.0</v>
      </c>
      <c r="E16" s="14"/>
      <c r="F16" s="12" t="s">
        <v>12</v>
      </c>
      <c r="G16" s="15">
        <f>D20/D12</f>
        <v>0.2857142857142857</v>
      </c>
    </row>
    <row r="17" spans="8:8" ht="14.25" customHeight="1">
      <c r="A17" s="19"/>
      <c r="C17" s="12" t="s">
        <v>13</v>
      </c>
      <c r="D17" s="13">
        <f>MAX(A8:A81)</f>
        <v>20.0</v>
      </c>
      <c r="E17" s="14"/>
      <c r="F17" s="12" t="s">
        <v>14</v>
      </c>
      <c r="G17" s="15">
        <f>G20/D12</f>
        <v>0.7142857142857143</v>
      </c>
    </row>
    <row r="18" spans="8:8" ht="14.25" customHeight="1">
      <c r="A18" s="19"/>
      <c r="C18" s="12" t="s">
        <v>15</v>
      </c>
      <c r="D18" s="13">
        <f>SUM(A8:A81)</f>
        <v>45.0</v>
      </c>
      <c r="E18" s="14"/>
      <c r="F18" s="12" t="s">
        <v>27</v>
      </c>
      <c r="G18" s="13">
        <f>MODE(A8:A81)</f>
        <v>3.0</v>
      </c>
    </row>
    <row r="19" spans="8:8" ht="14.25" customHeight="1">
      <c r="A19" s="19"/>
      <c r="C19" s="12" t="s">
        <v>17</v>
      </c>
      <c r="D19" s="16">
        <f>AVERAGE(A8:A85)</f>
        <v>6.428571428571429</v>
      </c>
      <c r="E19" s="14"/>
      <c r="F19" s="12" t="s">
        <v>18</v>
      </c>
      <c r="G19" s="16">
        <f>STDEVA(A8:A81)</f>
        <v>6.553806600166117</v>
      </c>
    </row>
    <row r="20" spans="8:8" ht="14.25" customHeight="1">
      <c r="A20" s="19"/>
      <c r="C20" s="12" t="s">
        <v>19</v>
      </c>
      <c r="D20" s="13">
        <f>COUNTIF(A8:A81,"&gt;=10")</f>
        <v>2.0</v>
      </c>
      <c r="E20" s="17"/>
      <c r="F20" s="12" t="s">
        <v>20</v>
      </c>
      <c r="G20" s="13">
        <f>COUNTIF(A8:A81,"&lt;10")</f>
        <v>5.0</v>
      </c>
    </row>
    <row r="21" spans="8:8" ht="14.25" customHeight="1">
      <c r="A21" s="19"/>
    </row>
    <row r="22" spans="8:8" ht="14.25" customHeight="1">
      <c r="A22" s="19"/>
    </row>
    <row r="23" spans="8:8" ht="14.25" customHeight="1">
      <c r="A23" s="19"/>
    </row>
    <row r="24" spans="8:8" ht="14.25" customHeight="1">
      <c r="A24" s="19"/>
      <c r="C24" s="10" t="s">
        <v>21</v>
      </c>
    </row>
    <row r="25" spans="8:8" ht="14.25" customHeight="1">
      <c r="A25" s="19"/>
    </row>
    <row r="26" spans="8:8" ht="14.25" customHeight="1">
      <c r="A26" s="19"/>
      <c r="C26" s="10" t="s">
        <v>28</v>
      </c>
      <c r="D26" s="18"/>
      <c r="E26" s="18"/>
    </row>
    <row r="27" spans="8:8" ht="14.25" customHeight="1">
      <c r="A27" s="19"/>
    </row>
    <row r="28" spans="8:8" ht="14.25" customHeight="1">
      <c r="A28" s="19"/>
    </row>
    <row r="29" spans="8:8" ht="14.25" customHeight="1">
      <c r="A29" s="19"/>
    </row>
    <row r="30" spans="8:8" ht="14.25" customHeight="1">
      <c r="A30" s="19"/>
    </row>
    <row r="31" spans="8:8" ht="14.25" customHeight="1">
      <c r="A31" s="19"/>
    </row>
    <row r="32" spans="8:8" ht="14.25" customHeight="1">
      <c r="A32" s="19"/>
    </row>
    <row r="33" spans="8:8" ht="14.25" customHeight="1">
      <c r="A33" s="19"/>
    </row>
    <row r="34" spans="8:8" ht="14.25" customHeight="1">
      <c r="A34" s="19"/>
    </row>
    <row r="35" spans="8:8" ht="14.25" customHeight="1">
      <c r="A35" s="19"/>
    </row>
    <row r="36" spans="8:8" ht="14.25" customHeight="1">
      <c r="A36" s="19"/>
    </row>
    <row r="37" spans="8:8" ht="14.25" customHeight="1">
      <c r="A37" s="19"/>
    </row>
    <row r="38" spans="8:8" ht="14.25" customHeight="1">
      <c r="A38" s="19"/>
    </row>
    <row r="39" spans="8:8" ht="14.25" customHeight="1">
      <c r="A39" s="19"/>
    </row>
    <row r="40" spans="8:8" ht="14.25" customHeight="1">
      <c r="A40" s="19"/>
    </row>
    <row r="41" spans="8:8" ht="14.25" customHeight="1">
      <c r="A41" s="19"/>
    </row>
    <row r="42" spans="8:8" ht="14.25" customHeight="1">
      <c r="A42" s="19"/>
    </row>
    <row r="43" spans="8:8" ht="14.25" customHeight="1">
      <c r="A43" s="19"/>
    </row>
    <row r="44" spans="8:8" ht="14.25" customHeight="1">
      <c r="A44" s="19"/>
    </row>
    <row r="45" spans="8:8" ht="14.25" customHeight="1">
      <c r="A45" s="19"/>
    </row>
    <row r="46" spans="8:8" ht="14.25" customHeight="1">
      <c r="A46" s="19"/>
    </row>
    <row r="47" spans="8:8" ht="14.25" customHeight="1">
      <c r="A47" s="19"/>
    </row>
    <row r="48" spans="8:8" ht="14.25" customHeight="1">
      <c r="A48" s="19"/>
    </row>
    <row r="49" spans="8:8" ht="14.25" customHeight="1">
      <c r="A49" s="19"/>
    </row>
    <row r="50" spans="8:8" ht="14.25" customHeight="1">
      <c r="A50" s="19"/>
    </row>
    <row r="51" spans="8:8" ht="14.25" customHeight="1">
      <c r="A51" s="19"/>
    </row>
    <row r="52" spans="8:8" ht="14.25" customHeight="1">
      <c r="A52" s="19"/>
    </row>
    <row r="53" spans="8:8" ht="14.25" customHeight="1">
      <c r="A53" s="19"/>
    </row>
    <row r="54" spans="8:8" ht="14.25" customHeight="1">
      <c r="A54" s="19"/>
    </row>
    <row r="55" spans="8:8" ht="14.25" customHeight="1">
      <c r="A55" s="19"/>
    </row>
    <row r="56" spans="8:8" ht="14.25" customHeight="1">
      <c r="A56" s="19"/>
    </row>
    <row r="57" spans="8:8" ht="14.25" customHeight="1">
      <c r="A57" s="19"/>
    </row>
    <row r="58" spans="8:8" ht="14.25" customHeight="1">
      <c r="A58" s="19"/>
    </row>
    <row r="59" spans="8:8" ht="14.25" customHeight="1">
      <c r="A59" s="19"/>
    </row>
    <row r="60" spans="8:8" ht="14.25" customHeight="1">
      <c r="A60" s="19"/>
    </row>
    <row r="61" spans="8:8" ht="14.25" customHeight="1">
      <c r="A61" s="19"/>
    </row>
    <row r="62" spans="8:8" ht="14.25" customHeight="1">
      <c r="A62" s="19"/>
    </row>
    <row r="63" spans="8:8" ht="14.25" customHeight="1">
      <c r="A63" s="19"/>
    </row>
    <row r="64" spans="8:8" ht="14.25" customHeight="1">
      <c r="A64" s="19"/>
    </row>
    <row r="65" spans="8:8" ht="14.25" customHeight="1">
      <c r="A65" s="19"/>
    </row>
    <row r="66" spans="8:8" ht="14.25" customHeight="1">
      <c r="A66" s="19"/>
    </row>
    <row r="67" spans="8:8" ht="14.25" customHeight="1">
      <c r="A67" s="19"/>
    </row>
    <row r="68" spans="8:8" ht="14.25" customHeight="1">
      <c r="A68" s="19"/>
    </row>
    <row r="69" spans="8:8" ht="14.25" customHeight="1">
      <c r="A69" s="19"/>
    </row>
    <row r="70" spans="8:8" ht="14.25" customHeight="1">
      <c r="A70" s="19"/>
    </row>
    <row r="71" spans="8:8" ht="14.25" customHeight="1">
      <c r="A71" s="19"/>
    </row>
    <row r="72" spans="8:8" ht="14.25" customHeight="1">
      <c r="A72" s="19"/>
    </row>
    <row r="73" spans="8:8" ht="14.25" customHeight="1">
      <c r="A73" s="19"/>
    </row>
    <row r="74" spans="8:8" ht="14.25" customHeight="1">
      <c r="A74" s="19"/>
    </row>
    <row r="75" spans="8:8" ht="14.25" customHeight="1">
      <c r="A75" s="19"/>
    </row>
    <row r="76" spans="8:8" ht="14.25" customHeight="1">
      <c r="A76" s="19"/>
    </row>
    <row r="77" spans="8:8" ht="14.25" customHeight="1">
      <c r="A77" s="19"/>
    </row>
    <row r="78" spans="8:8" ht="14.25" customHeight="1">
      <c r="A78" s="19"/>
    </row>
    <row r="79" spans="8:8" ht="14.25" customHeight="1">
      <c r="A79" s="19"/>
    </row>
    <row r="80" spans="8:8" ht="14.25" customHeight="1">
      <c r="A80" s="19"/>
    </row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5">
    <mergeCell ref="A1:H1"/>
    <mergeCell ref="A2:H2"/>
    <mergeCell ref="A3:H3"/>
    <mergeCell ref="A5:H5"/>
    <mergeCell ref="A4:H4"/>
  </mergeCells>
  <pageMargins left="0.7" right="0.7" top="0.75" bottom="0.75" header="0.0" footer="0.0"/>
  <pageSetup paperSize="9" fitToWidth="0" fitToHeight="0" orientation="landscape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B100"/>
  <sheetViews>
    <sheetView workbookViewId="0" rightToLeft="1">
      <selection activeCell="A1" sqref="A1"/>
    </sheetView>
  </sheetViews>
  <sheetFormatPr defaultRowHeight="15.0" customHeight="1" defaultColWidth="14"/>
  <cols>
    <col min="1" max="11" customWidth="1" width="10.050781" style="0"/>
  </cols>
  <sheetData>
    <row r="1" spans="8:8" ht="14.25" customHeight="1"/>
    <row r="2" spans="8:8" ht="14.25" customHeight="1"/>
    <row r="3" spans="8:8" ht="14.25" customHeight="1"/>
    <row r="4" spans="8:8" ht="14.25" customHeight="1"/>
    <row r="5" spans="8:8" ht="14.25" customHeight="1"/>
    <row r="6" spans="8:8" ht="14.25" customHeight="1"/>
    <row r="7" spans="8:8" ht="14.25" customHeight="1"/>
    <row r="8" spans="8:8" ht="14.25" customHeight="1"/>
    <row r="9" spans="8:8" ht="14.25" customHeight="1"/>
    <row r="10" spans="8:8" ht="14.25" customHeight="1"/>
    <row r="11" spans="8:8" ht="14.25" customHeight="1"/>
    <row r="12" spans="8:8" ht="14.25" customHeight="1"/>
    <row r="13" spans="8:8" ht="14.25" customHeight="1"/>
    <row r="14" spans="8:8" ht="14.25" customHeight="1"/>
    <row r="15" spans="8:8" ht="14.25" customHeight="1"/>
    <row r="16" spans="8:8" ht="14.25" customHeight="1"/>
    <row r="17" spans="8:8" ht="14.25" customHeight="1"/>
    <row r="18" spans="8:8" ht="14.25" customHeight="1"/>
    <row r="19" spans="8:8" ht="14.25" customHeight="1"/>
    <row r="20" spans="8:8" ht="14.25" customHeight="1"/>
    <row r="21" spans="8:8" ht="14.25" customHeight="1"/>
    <row r="22" spans="8:8" ht="14.25" customHeight="1"/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pageMargins left="0.7" right="0.7" top="0.75" bottom="0.75" header="0.0" footer="0.0"/>
  <pageSetup paperSize="9" fitToWidth="0" fitToHeight="0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E36B09"/>
  </sheetPr>
  <dimension ref="A1:L120"/>
  <sheetViews>
    <sheetView workbookViewId="0" rightToLeft="1">
      <selection activeCell="A1" sqref="A1:H1"/>
    </sheetView>
  </sheetViews>
  <sheetFormatPr defaultRowHeight="15.0" customHeight="1" defaultColWidth="14"/>
  <cols>
    <col min="1" max="2" customWidth="1" width="10.050781" style="0"/>
    <col min="3" max="3" customWidth="1" width="29.421875" style="0"/>
    <col min="4" max="4" customWidth="1" width="10.050781" style="0"/>
    <col min="5" max="5" customWidth="1" width="38.859375" style="0"/>
    <col min="6" max="11" customWidth="1" width="10.050781" style="0"/>
  </cols>
  <sheetData>
    <row r="1" spans="8:8" ht="14.2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</row>
    <row r="2" spans="8:8" ht="14.25" customHeight="1">
      <c r="A2" s="1" t="s">
        <v>29</v>
      </c>
      <c r="B2" s="2"/>
      <c r="C2" s="2"/>
      <c r="D2" s="2"/>
      <c r="E2" s="2"/>
      <c r="F2" s="2"/>
      <c r="G2" s="2"/>
      <c r="H2" s="3"/>
      <c r="I2" s="4"/>
      <c r="J2" s="4"/>
      <c r="K2" s="4"/>
    </row>
    <row r="3" spans="8:8" ht="14.25" customHeight="1">
      <c r="A3" s="1" t="s">
        <v>2</v>
      </c>
      <c r="B3" s="2"/>
      <c r="C3" s="2"/>
      <c r="D3" s="2"/>
      <c r="E3" s="2"/>
      <c r="F3" s="2"/>
      <c r="G3" s="2"/>
      <c r="H3" s="3"/>
      <c r="I3" s="4"/>
      <c r="J3" s="4"/>
      <c r="K3" s="4"/>
    </row>
    <row r="4" spans="8:8" ht="14.25" customHeight="1">
      <c r="A4" s="1" t="s">
        <v>3</v>
      </c>
      <c r="B4" s="2"/>
      <c r="C4" s="2"/>
      <c r="D4" s="2"/>
      <c r="E4" s="2"/>
      <c r="F4" s="2"/>
      <c r="G4" s="2"/>
      <c r="H4" s="3"/>
      <c r="I4" s="4"/>
      <c r="J4" s="4"/>
      <c r="K4" s="4"/>
    </row>
    <row r="5" spans="8:8" ht="14.25" customHeight="1">
      <c r="A5" s="11" t="s">
        <v>30</v>
      </c>
    </row>
    <row r="6" spans="8:8" ht="14.25" customHeight="1"/>
    <row r="7" spans="8:8" ht="14.25" customHeight="1">
      <c r="A7" s="20" t="s">
        <v>31</v>
      </c>
      <c r="B7" s="21"/>
    </row>
    <row r="8" spans="8:8" ht="14.25" customHeight="1">
      <c r="A8" s="9">
        <v>2.0</v>
      </c>
      <c r="B8" s="22"/>
    </row>
    <row r="9" spans="8:8" ht="14.25" customHeight="1">
      <c r="A9" s="9">
        <v>3.0</v>
      </c>
      <c r="B9" s="22"/>
    </row>
    <row r="10" spans="8:8" ht="14.25" customHeight="1">
      <c r="A10" s="9">
        <v>44.0</v>
      </c>
      <c r="B10" s="22"/>
    </row>
    <row r="11" spans="8:8" ht="14.25" customHeight="1">
      <c r="A11" s="9">
        <v>5.0</v>
      </c>
      <c r="B11" s="22"/>
    </row>
    <row r="12" spans="8:8" ht="14.25" customHeight="1">
      <c r="A12" s="9">
        <v>5.0</v>
      </c>
      <c r="B12" s="22"/>
      <c r="C12" s="7" t="s">
        <v>32</v>
      </c>
      <c r="D12" s="9">
        <v>9.0</v>
      </c>
      <c r="E12" s="10" t="s">
        <v>33</v>
      </c>
      <c r="F12" s="18"/>
    </row>
    <row r="13" spans="8:8" ht="14.25" customHeight="1">
      <c r="A13" s="9">
        <v>22.0</v>
      </c>
      <c r="B13" s="22"/>
      <c r="C13" s="7" t="s">
        <v>34</v>
      </c>
      <c r="D13" s="9">
        <v>9.0</v>
      </c>
      <c r="E13" s="11" t="s">
        <v>33</v>
      </c>
      <c r="F13" s="18"/>
    </row>
    <row r="14" spans="8:8" ht="14.25" customHeight="1">
      <c r="A14" s="9">
        <v>55.0</v>
      </c>
      <c r="B14" s="22"/>
      <c r="C14" s="7" t="s">
        <v>35</v>
      </c>
      <c r="D14" s="23">
        <f>D12-D13</f>
        <v>0.0</v>
      </c>
    </row>
    <row r="15" spans="8:8" ht="14.25" customHeight="1">
      <c r="A15" s="9">
        <v>55.0</v>
      </c>
      <c r="B15" s="22"/>
      <c r="C15" s="23"/>
    </row>
    <row r="16" spans="8:8" ht="14.25" customHeight="1">
      <c r="A16" s="9">
        <v>55.0</v>
      </c>
      <c r="B16" s="22"/>
    </row>
    <row r="17" spans="8:8" ht="14.25" customHeight="1">
      <c r="A17" s="9"/>
      <c r="B17" s="22"/>
    </row>
    <row r="18" spans="8:8" ht="14.25" customHeight="1">
      <c r="A18" s="9"/>
      <c r="B18" s="22"/>
      <c r="C18" s="12" t="s">
        <v>36</v>
      </c>
      <c r="D18" s="23">
        <f>MIN(A8:A65)</f>
        <v>2.0</v>
      </c>
      <c r="E18" s="12" t="s">
        <v>12</v>
      </c>
      <c r="F18" s="24">
        <f>(D22/D13)</f>
        <v>0.4444444444444444</v>
      </c>
    </row>
    <row r="19" spans="8:8" ht="14.25" customHeight="1">
      <c r="A19" s="9"/>
      <c r="B19" s="22"/>
      <c r="C19" s="12" t="s">
        <v>13</v>
      </c>
      <c r="D19" s="23">
        <f>MAX(A8:A114)</f>
        <v>55.0</v>
      </c>
      <c r="E19" s="12" t="s">
        <v>14</v>
      </c>
      <c r="F19" s="24">
        <f>(F22/D13)</f>
        <v>0.5555555555555556</v>
      </c>
    </row>
    <row r="20" spans="8:8" ht="14.25" customHeight="1">
      <c r="A20" s="9"/>
      <c r="B20" s="22"/>
      <c r="C20" s="12" t="s">
        <v>15</v>
      </c>
      <c r="D20" s="23">
        <f>SUM(A8:A120)</f>
        <v>246.0</v>
      </c>
      <c r="E20" s="12" t="s">
        <v>37</v>
      </c>
      <c r="F20" s="23">
        <f>MODE(A8:A120)</f>
        <v>55.0</v>
      </c>
    </row>
    <row r="21" spans="8:8" ht="14.25" customHeight="1">
      <c r="A21" s="9"/>
      <c r="B21" s="22"/>
      <c r="C21" s="12" t="s">
        <v>38</v>
      </c>
      <c r="D21" s="25">
        <f>AVERAGE(A8:A120)</f>
        <v>27.333333333333332</v>
      </c>
      <c r="E21" s="12" t="s">
        <v>18</v>
      </c>
      <c r="F21" s="25">
        <f>STDEVA(A8:A120)</f>
        <v>24.58149710656371</v>
      </c>
    </row>
    <row r="22" spans="8:8" ht="14.25" customHeight="1">
      <c r="A22" s="9"/>
      <c r="B22" s="22"/>
      <c r="C22" s="12" t="s">
        <v>39</v>
      </c>
      <c r="D22" s="23">
        <f>COUNTIF(A8:A120,"&gt;=40")</f>
        <v>4.0</v>
      </c>
      <c r="E22" s="12" t="s">
        <v>20</v>
      </c>
      <c r="F22" s="23">
        <f>COUNTIF(A8:A120,"&lt;40")</f>
        <v>5.0</v>
      </c>
    </row>
    <row r="23" spans="8:8" ht="14.25" customHeight="1">
      <c r="A23" s="9"/>
      <c r="B23" s="22"/>
    </row>
    <row r="24" spans="8:8" ht="14.25" customHeight="1">
      <c r="A24" s="9"/>
      <c r="B24" s="22"/>
    </row>
    <row r="25" spans="8:8" ht="14.25" customHeight="1">
      <c r="A25" s="9"/>
      <c r="B25" s="22"/>
      <c r="C25" s="10" t="s">
        <v>21</v>
      </c>
    </row>
    <row r="26" spans="8:8" ht="14.25" customHeight="1">
      <c r="A26" s="9"/>
      <c r="B26" s="22"/>
    </row>
    <row r="27" spans="8:8" ht="14.25" customHeight="1">
      <c r="A27" s="9"/>
      <c r="B27" s="22"/>
      <c r="C27" s="10" t="s">
        <v>28</v>
      </c>
      <c r="D27" s="18"/>
      <c r="E27" s="18"/>
    </row>
    <row r="28" spans="8:8" ht="14.25" customHeight="1">
      <c r="A28" s="9"/>
      <c r="B28" s="22"/>
    </row>
    <row r="29" spans="8:8" ht="14.25" customHeight="1">
      <c r="A29" s="9"/>
      <c r="B29" s="22"/>
    </row>
    <row r="30" spans="8:8" ht="14.25" customHeight="1">
      <c r="A30" s="9"/>
      <c r="B30" s="22"/>
    </row>
    <row r="31" spans="8:8" ht="14.25" customHeight="1">
      <c r="A31" s="9"/>
      <c r="B31" s="22"/>
    </row>
    <row r="32" spans="8:8" ht="14.25" customHeight="1">
      <c r="A32" s="9"/>
      <c r="B32" s="22"/>
    </row>
    <row r="33" spans="8:8" ht="14.25" customHeight="1">
      <c r="A33" s="9"/>
      <c r="B33" s="22"/>
    </row>
    <row r="34" spans="8:8" ht="14.25" customHeight="1">
      <c r="A34" s="9"/>
      <c r="B34" s="22"/>
    </row>
    <row r="35" spans="8:8" ht="14.25" customHeight="1">
      <c r="A35" s="9"/>
      <c r="B35" s="22"/>
    </row>
    <row r="36" spans="8:8" ht="14.25" customHeight="1">
      <c r="A36" s="9"/>
      <c r="B36" s="22"/>
    </row>
    <row r="37" spans="8:8" ht="14.25" customHeight="1">
      <c r="A37" s="9"/>
      <c r="B37" s="22"/>
    </row>
    <row r="38" spans="8:8" ht="14.25" customHeight="1">
      <c r="A38" s="9"/>
      <c r="B38" s="22"/>
    </row>
    <row r="39" spans="8:8" ht="14.25" customHeight="1">
      <c r="A39" s="9"/>
      <c r="B39" s="22"/>
    </row>
    <row r="40" spans="8:8" ht="14.25" customHeight="1">
      <c r="A40" s="9"/>
      <c r="B40" s="22"/>
    </row>
    <row r="41" spans="8:8" ht="14.25" customHeight="1">
      <c r="A41" s="9"/>
      <c r="B41" s="22"/>
    </row>
    <row r="42" spans="8:8" ht="14.25" customHeight="1">
      <c r="A42" s="9"/>
      <c r="B42" s="22"/>
    </row>
    <row r="43" spans="8:8" ht="14.25" customHeight="1">
      <c r="A43" s="9"/>
      <c r="B43" s="22"/>
    </row>
    <row r="44" spans="8:8" ht="14.25" customHeight="1">
      <c r="A44" s="9"/>
      <c r="B44" s="22"/>
    </row>
    <row r="45" spans="8:8" ht="14.25" customHeight="1">
      <c r="A45" s="9"/>
      <c r="B45" s="22"/>
    </row>
    <row r="46" spans="8:8" ht="14.25" customHeight="1">
      <c r="A46" s="9"/>
      <c r="B46" s="22"/>
    </row>
    <row r="47" spans="8:8" ht="14.25" customHeight="1">
      <c r="A47" s="9"/>
      <c r="B47" s="22"/>
    </row>
    <row r="48" spans="8:8" ht="14.25" customHeight="1">
      <c r="A48" s="9"/>
      <c r="B48" s="22"/>
    </row>
    <row r="49" spans="8:8" ht="14.25" customHeight="1">
      <c r="A49" s="9"/>
      <c r="B49" s="22"/>
    </row>
    <row r="50" spans="8:8" ht="14.25" customHeight="1">
      <c r="A50" s="9"/>
      <c r="B50" s="22"/>
    </row>
    <row r="51" spans="8:8" ht="14.25" customHeight="1">
      <c r="A51" s="9"/>
      <c r="B51" s="22"/>
    </row>
    <row r="52" spans="8:8" ht="14.25" customHeight="1">
      <c r="A52" s="9"/>
      <c r="B52" s="22"/>
    </row>
    <row r="53" spans="8:8" ht="14.25" customHeight="1">
      <c r="A53" s="9"/>
      <c r="B53" s="22"/>
    </row>
    <row r="54" spans="8:8" ht="14.25" customHeight="1">
      <c r="A54" s="9"/>
      <c r="B54" s="22"/>
    </row>
    <row r="55" spans="8:8" ht="14.25" customHeight="1">
      <c r="A55" s="9"/>
      <c r="B55" s="22"/>
    </row>
    <row r="56" spans="8:8" ht="14.25" customHeight="1">
      <c r="A56" s="9"/>
      <c r="B56" s="22"/>
    </row>
    <row r="57" spans="8:8" ht="14.25" customHeight="1">
      <c r="A57" s="9"/>
      <c r="B57" s="22"/>
    </row>
    <row r="58" spans="8:8" ht="14.25" customHeight="1">
      <c r="A58" s="9"/>
      <c r="B58" s="22"/>
    </row>
    <row r="59" spans="8:8" ht="14.25" customHeight="1">
      <c r="A59" s="9"/>
      <c r="B59" s="22"/>
    </row>
    <row r="60" spans="8:8" ht="14.25" customHeight="1">
      <c r="A60" s="9"/>
      <c r="B60" s="22"/>
    </row>
    <row r="61" spans="8:8" ht="14.25" customHeight="1">
      <c r="A61" s="9"/>
      <c r="B61" s="22"/>
    </row>
    <row r="62" spans="8:8" ht="14.25" customHeight="1">
      <c r="A62" s="9"/>
      <c r="B62" s="22"/>
    </row>
    <row r="63" spans="8:8" ht="14.25" customHeight="1">
      <c r="A63" s="9"/>
      <c r="B63" s="22"/>
    </row>
    <row r="64" spans="8:8" ht="14.25" customHeight="1">
      <c r="A64" s="9"/>
      <c r="B64" s="22"/>
    </row>
    <row r="65" spans="8:8" ht="14.25" customHeight="1">
      <c r="A65" s="9"/>
      <c r="B65" s="22"/>
    </row>
    <row r="66" spans="8:8" ht="14.25" customHeight="1">
      <c r="A66" s="9"/>
      <c r="B66" s="22"/>
    </row>
    <row r="67" spans="8:8" ht="14.25" customHeight="1">
      <c r="A67" s="9"/>
      <c r="B67" s="22"/>
    </row>
    <row r="68" spans="8:8" ht="14.25" customHeight="1">
      <c r="A68" s="9"/>
      <c r="B68" s="22"/>
    </row>
    <row r="69" spans="8:8" ht="14.25" customHeight="1">
      <c r="A69" s="9"/>
      <c r="B69" s="22"/>
    </row>
    <row r="70" spans="8:8" ht="14.25" customHeight="1">
      <c r="A70" s="9"/>
      <c r="B70" s="22"/>
    </row>
    <row r="71" spans="8:8" ht="14.25" customHeight="1">
      <c r="A71" s="9"/>
      <c r="B71" s="22"/>
    </row>
    <row r="72" spans="8:8" ht="14.25" customHeight="1">
      <c r="A72" s="9"/>
      <c r="B72" s="22"/>
    </row>
    <row r="73" spans="8:8" ht="14.25" customHeight="1">
      <c r="A73" s="9"/>
      <c r="B73" s="22"/>
    </row>
    <row r="74" spans="8:8" ht="14.25" customHeight="1">
      <c r="A74" s="9"/>
      <c r="B74" s="22"/>
    </row>
    <row r="75" spans="8:8" ht="14.25" customHeight="1">
      <c r="A75" s="9"/>
      <c r="B75" s="22"/>
    </row>
    <row r="76" spans="8:8" ht="14.25" customHeight="1">
      <c r="A76" s="9"/>
      <c r="B76" s="22"/>
    </row>
    <row r="77" spans="8:8" ht="14.25" customHeight="1">
      <c r="A77" s="9"/>
      <c r="B77" s="22"/>
    </row>
    <row r="78" spans="8:8" ht="14.25" customHeight="1">
      <c r="A78" s="9"/>
      <c r="B78" s="22"/>
    </row>
    <row r="79" spans="8:8" ht="14.25" customHeight="1">
      <c r="A79" s="9"/>
      <c r="B79" s="22"/>
    </row>
    <row r="80" spans="8:8" ht="14.25" customHeight="1">
      <c r="A80" s="9"/>
      <c r="B80" s="22"/>
    </row>
    <row r="81" spans="8:8" ht="14.25" customHeight="1">
      <c r="A81" s="9"/>
      <c r="B81" s="22"/>
    </row>
    <row r="82" spans="8:8" ht="14.25" customHeight="1">
      <c r="A82" s="9"/>
      <c r="B82" s="22"/>
    </row>
    <row r="83" spans="8:8" ht="14.25" customHeight="1">
      <c r="A83" s="9"/>
      <c r="B83" s="22"/>
    </row>
    <row r="84" spans="8:8" ht="14.25" customHeight="1">
      <c r="A84" s="9"/>
      <c r="B84" s="22"/>
    </row>
    <row r="85" spans="8:8" ht="14.25" customHeight="1">
      <c r="A85" s="9"/>
      <c r="B85" s="22"/>
    </row>
    <row r="86" spans="8:8" ht="14.25" customHeight="1">
      <c r="A86" s="9"/>
      <c r="B86" s="22"/>
    </row>
    <row r="87" spans="8:8" ht="14.25" customHeight="1">
      <c r="A87" s="9"/>
      <c r="B87" s="22"/>
    </row>
    <row r="88" spans="8:8" ht="14.25" customHeight="1">
      <c r="A88" s="9"/>
      <c r="B88" s="22"/>
    </row>
    <row r="89" spans="8:8" ht="14.25" customHeight="1">
      <c r="A89" s="9"/>
      <c r="B89" s="22"/>
    </row>
    <row r="90" spans="8:8" ht="14.25" customHeight="1">
      <c r="A90" s="9"/>
      <c r="B90" s="22"/>
    </row>
    <row r="91" spans="8:8" ht="14.25" customHeight="1">
      <c r="A91" s="9"/>
      <c r="B91" s="22"/>
    </row>
    <row r="92" spans="8:8" ht="14.25" customHeight="1">
      <c r="A92" s="9"/>
      <c r="B92" s="22"/>
    </row>
    <row r="93" spans="8:8" ht="14.25" customHeight="1">
      <c r="A93" s="9"/>
      <c r="B93" s="22"/>
    </row>
    <row r="94" spans="8:8" ht="14.25" customHeight="1">
      <c r="A94" s="9"/>
      <c r="B94" s="22"/>
    </row>
    <row r="95" spans="8:8" ht="14.25" customHeight="1">
      <c r="A95" s="9"/>
      <c r="B95" s="22"/>
    </row>
    <row r="96" spans="8:8" ht="14.25" customHeight="1">
      <c r="A96" s="9"/>
      <c r="B96" s="22"/>
    </row>
    <row r="97" spans="8:8" ht="14.25" customHeight="1">
      <c r="A97" s="9"/>
      <c r="B97" s="22"/>
    </row>
    <row r="98" spans="8:8" ht="14.25" customHeight="1">
      <c r="A98" s="9"/>
      <c r="B98" s="22"/>
    </row>
    <row r="99" spans="8:8" ht="14.25" customHeight="1">
      <c r="A99" s="9"/>
      <c r="B99" s="22"/>
    </row>
    <row r="100" spans="8:8" ht="14.25" customHeight="1">
      <c r="A100" s="9"/>
      <c r="B100" s="22"/>
    </row>
    <row r="101" spans="8:8" ht="14.25" customHeight="1">
      <c r="A101" s="9"/>
      <c r="B101" s="22"/>
    </row>
    <row r="102" spans="8:8" ht="14.25" customHeight="1">
      <c r="A102" s="9"/>
      <c r="B102" s="22"/>
    </row>
    <row r="103" spans="8:8" ht="14.25" customHeight="1">
      <c r="A103" s="9"/>
      <c r="B103" s="22"/>
    </row>
    <row r="104" spans="8:8" ht="14.25" customHeight="1">
      <c r="A104" s="9"/>
      <c r="B104" s="22"/>
    </row>
    <row r="105" spans="8:8" ht="14.25" customHeight="1">
      <c r="A105" s="9"/>
      <c r="B105" s="22"/>
    </row>
    <row r="106" spans="8:8" ht="14.25" customHeight="1">
      <c r="A106" s="9"/>
      <c r="B106" s="22"/>
    </row>
    <row r="107" spans="8:8" ht="14.25" customHeight="1">
      <c r="A107" s="9"/>
      <c r="B107" s="22"/>
    </row>
    <row r="108" spans="8:8" ht="14.25" customHeight="1">
      <c r="A108" s="9"/>
      <c r="B108" s="22"/>
    </row>
    <row r="109" spans="8:8" ht="14.25" customHeight="1">
      <c r="A109" s="9"/>
      <c r="B109" s="22"/>
    </row>
    <row r="110" spans="8:8" ht="14.25" customHeight="1">
      <c r="A110" s="9"/>
      <c r="B110" s="22"/>
    </row>
    <row r="111" spans="8:8" ht="14.25" customHeight="1">
      <c r="A111" s="9"/>
      <c r="B111" s="22"/>
    </row>
    <row r="112" spans="8:8" ht="14.25" customHeight="1">
      <c r="A112" s="9"/>
      <c r="B112" s="22"/>
    </row>
    <row r="113" spans="8:8" ht="14.25" customHeight="1">
      <c r="A113" s="9"/>
      <c r="B113" s="22"/>
    </row>
    <row r="114" spans="8:8" ht="14.25" customHeight="1">
      <c r="A114" s="9"/>
      <c r="B114" s="22"/>
    </row>
    <row r="115" spans="8:8" ht="14.25" customHeight="1">
      <c r="A115" s="9"/>
      <c r="B115" s="22"/>
    </row>
    <row r="116" spans="8:8" ht="14.25" customHeight="1">
      <c r="A116" s="9"/>
      <c r="B116" s="22"/>
    </row>
    <row r="117" spans="8:8" ht="14.25" customHeight="1">
      <c r="A117" s="9"/>
      <c r="B117" s="22"/>
    </row>
    <row r="118" spans="8:8" ht="14.25" customHeight="1">
      <c r="A118" s="9"/>
      <c r="B118" s="22"/>
    </row>
    <row r="119" spans="8:8" ht="14.25" customHeight="1">
      <c r="A119" s="9"/>
      <c r="B119" s="22"/>
    </row>
    <row r="120" spans="8:8" ht="14.25" customHeight="1">
      <c r="A120" s="9"/>
      <c r="B120" s="22"/>
    </row>
  </sheetData>
  <mergeCells count="4">
    <mergeCell ref="A1:H1"/>
    <mergeCell ref="A2:H2"/>
    <mergeCell ref="A3:H3"/>
    <mergeCell ref="A4:H4"/>
  </mergeCells>
  <pageMargins left="0.7" right="0.7" top="0.75" bottom="0.75" header="0.0" footer="0.0"/>
  <pageSetup paperSize="9" fitToWidth="0" fitToHeight="0" orientation="landscape"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FF963734"/>
  </sheetPr>
  <dimension ref="A1:L100"/>
  <sheetViews>
    <sheetView workbookViewId="0" rightToLeft="1">
      <selection activeCell="A1" sqref="A1:H1"/>
    </sheetView>
  </sheetViews>
  <sheetFormatPr defaultRowHeight="15.0" customHeight="1" defaultColWidth="14"/>
  <cols>
    <col min="1" max="2" customWidth="1" width="10.050781" style="0"/>
    <col min="3" max="3" customWidth="1" width="29.421875" style="0"/>
    <col min="4" max="4" customWidth="1" width="10.050781" style="0"/>
    <col min="5" max="5" customWidth="1" width="8.949219" style="0"/>
    <col min="6" max="6" customWidth="1" width="18.265625" style="0"/>
    <col min="7" max="11" customWidth="1" width="10.050781" style="0"/>
  </cols>
  <sheetData>
    <row r="1" spans="8:8" ht="14.2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</row>
    <row r="2" spans="8:8" ht="14.25" customHeight="1">
      <c r="A2" s="1" t="s">
        <v>40</v>
      </c>
      <c r="B2" s="2"/>
      <c r="C2" s="2"/>
      <c r="D2" s="2"/>
      <c r="E2" s="2"/>
      <c r="F2" s="2"/>
      <c r="G2" s="2"/>
      <c r="H2" s="3"/>
      <c r="I2" s="4"/>
      <c r="J2" s="4"/>
      <c r="K2" s="4"/>
    </row>
    <row r="3" spans="8:8" ht="14.25" customHeight="1">
      <c r="A3" s="1" t="s">
        <v>2</v>
      </c>
      <c r="B3" s="2"/>
      <c r="C3" s="2"/>
      <c r="D3" s="2"/>
      <c r="E3" s="2"/>
      <c r="F3" s="2"/>
      <c r="G3" s="2"/>
      <c r="H3" s="3"/>
      <c r="I3" s="4"/>
      <c r="J3" s="4"/>
      <c r="K3" s="4"/>
    </row>
    <row r="4" spans="8:8" ht="14.25" customHeight="1">
      <c r="A4" s="1" t="s">
        <v>3</v>
      </c>
      <c r="B4" s="2"/>
      <c r="C4" s="2"/>
      <c r="D4" s="2"/>
      <c r="E4" s="2"/>
      <c r="F4" s="2"/>
      <c r="G4" s="2"/>
      <c r="H4" s="3"/>
      <c r="I4" s="4"/>
      <c r="J4" s="4"/>
      <c r="K4" s="4"/>
    </row>
    <row r="5" spans="8:8" ht="17.25" customHeight="1">
      <c r="A5" s="5" t="s">
        <v>41</v>
      </c>
      <c r="B5" s="6"/>
      <c r="C5" s="6"/>
      <c r="D5" s="6"/>
      <c r="E5" s="6"/>
      <c r="F5" s="6"/>
      <c r="G5" s="6"/>
      <c r="H5" s="6"/>
    </row>
    <row r="6" spans="8:8" ht="14.25" customHeight="1"/>
    <row r="7" spans="8:8" ht="14.25" customHeight="1">
      <c r="A7" s="11" t="s">
        <v>42</v>
      </c>
    </row>
    <row r="8" spans="8:8" ht="14.25" customHeight="1">
      <c r="A8" s="19">
        <v>16.0</v>
      </c>
    </row>
    <row r="9" spans="8:8" ht="14.25" customHeight="1">
      <c r="A9" s="19">
        <v>33.0</v>
      </c>
    </row>
    <row r="10" spans="8:8" ht="14.25" customHeight="1">
      <c r="A10" s="19">
        <v>33.0</v>
      </c>
    </row>
    <row r="11" spans="8:8" ht="14.25" customHeight="1">
      <c r="A11" s="19">
        <v>35.0</v>
      </c>
    </row>
    <row r="12" spans="8:8" ht="14.25" customHeight="1">
      <c r="A12" s="19">
        <v>38.0</v>
      </c>
    </row>
    <row r="13" spans="8:8" ht="14.25" customHeight="1">
      <c r="A13" s="19">
        <v>20.0</v>
      </c>
      <c r="C13" s="7" t="s">
        <v>32</v>
      </c>
      <c r="D13" s="9">
        <v>11.0</v>
      </c>
      <c r="F13" s="10" t="s">
        <v>41</v>
      </c>
    </row>
    <row r="14" spans="8:8" ht="14.25" customHeight="1">
      <c r="A14" s="19">
        <v>20.0</v>
      </c>
      <c r="C14" s="7" t="s">
        <v>43</v>
      </c>
      <c r="D14" s="9">
        <v>10.0</v>
      </c>
      <c r="F14" s="10" t="s">
        <v>33</v>
      </c>
    </row>
    <row r="15" spans="8:8" ht="14.25" customHeight="1">
      <c r="A15" s="19">
        <v>10.0</v>
      </c>
      <c r="C15" s="7" t="s">
        <v>35</v>
      </c>
      <c r="D15" s="26">
        <f>D13-D14</f>
        <v>1.0</v>
      </c>
    </row>
    <row r="16" spans="8:8" ht="14.25" customHeight="1">
      <c r="A16" s="19">
        <v>2.0</v>
      </c>
      <c r="C16" s="23"/>
      <c r="D16" s="26"/>
    </row>
    <row r="17" spans="8:8" ht="14.25" customHeight="1">
      <c r="A17" s="19">
        <v>1.0</v>
      </c>
    </row>
    <row r="18" spans="8:8" ht="14.25" customHeight="1">
      <c r="A18" s="19"/>
    </row>
    <row r="19" spans="8:8" ht="14.25" customHeight="1">
      <c r="A19" s="19"/>
      <c r="C19" s="12" t="s">
        <v>44</v>
      </c>
      <c r="D19" s="26">
        <f>MIN(A8:A76)</f>
        <v>1.0</v>
      </c>
      <c r="F19" s="12" t="s">
        <v>12</v>
      </c>
      <c r="G19" s="27">
        <f>D23/D14</f>
        <v>0.0</v>
      </c>
    </row>
    <row r="20" spans="8:8" ht="14.25" customHeight="1">
      <c r="A20" s="19"/>
      <c r="C20" s="12" t="s">
        <v>45</v>
      </c>
      <c r="D20" s="26">
        <f>MAX(A8:A76)</f>
        <v>38.0</v>
      </c>
      <c r="F20" s="12" t="s">
        <v>14</v>
      </c>
      <c r="G20" s="27">
        <f>G23/D14</f>
        <v>1.0</v>
      </c>
    </row>
    <row r="21" spans="8:8" ht="14.25" customHeight="1">
      <c r="A21" s="19"/>
      <c r="C21" s="12" t="s">
        <v>46</v>
      </c>
      <c r="D21" s="26">
        <f>SUM(A8:A76)</f>
        <v>208.0</v>
      </c>
      <c r="F21" s="12" t="s">
        <v>37</v>
      </c>
      <c r="G21" s="26">
        <f>MODE(A8:A76)</f>
        <v>33.0</v>
      </c>
    </row>
    <row r="22" spans="8:8" ht="14.25" customHeight="1">
      <c r="A22" s="19"/>
      <c r="C22" s="12" t="s">
        <v>47</v>
      </c>
      <c r="D22" s="28">
        <f>AVERAGE(A8:A76)</f>
        <v>20.8</v>
      </c>
      <c r="F22" s="12" t="s">
        <v>18</v>
      </c>
      <c r="G22" s="28">
        <f>STDEVA(A8:A76)</f>
        <v>13.669105473455256</v>
      </c>
    </row>
    <row r="23" spans="8:8" ht="14.25" customHeight="1">
      <c r="A23" s="19"/>
      <c r="C23" s="12" t="s">
        <v>48</v>
      </c>
      <c r="D23" s="26">
        <f>COUNTIF(A8:A76,"&gt;=60")</f>
        <v>0.0</v>
      </c>
      <c r="F23" s="12" t="s">
        <v>20</v>
      </c>
      <c r="G23" s="26">
        <f>COUNTIF(A8:A76,"&lt;60")</f>
        <v>10.0</v>
      </c>
    </row>
    <row r="24" spans="8:8" ht="14.25" customHeight="1">
      <c r="A24" s="19"/>
    </row>
    <row r="25" spans="8:8" ht="14.25" customHeight="1">
      <c r="A25" s="19"/>
    </row>
    <row r="26" spans="8:8" ht="14.25" customHeight="1">
      <c r="A26" s="19"/>
    </row>
    <row r="27" spans="8:8" ht="14.25" customHeight="1">
      <c r="A27" s="19"/>
      <c r="C27" s="10" t="s">
        <v>21</v>
      </c>
    </row>
    <row r="28" spans="8:8" ht="14.25" customHeight="1">
      <c r="A28" s="19"/>
    </row>
    <row r="29" spans="8:8" ht="14.25" customHeight="1">
      <c r="A29" s="19"/>
      <c r="C29" s="10" t="s">
        <v>28</v>
      </c>
      <c r="D29" s="18"/>
      <c r="E29" s="18"/>
    </row>
    <row r="30" spans="8:8" ht="14.25" customHeight="1">
      <c r="A30" s="19"/>
    </row>
    <row r="31" spans="8:8" ht="14.25" customHeight="1">
      <c r="A31" s="19"/>
    </row>
    <row r="32" spans="8:8" ht="14.25" customHeight="1">
      <c r="A32" s="19"/>
    </row>
    <row r="33" spans="8:8" ht="14.25" customHeight="1">
      <c r="A33" s="19"/>
    </row>
    <row r="34" spans="8:8" ht="14.25" customHeight="1">
      <c r="A34" s="19"/>
    </row>
    <row r="35" spans="8:8" ht="14.25" customHeight="1">
      <c r="A35" s="19"/>
    </row>
    <row r="36" spans="8:8" ht="14.25" customHeight="1">
      <c r="A36" s="19"/>
    </row>
    <row r="37" spans="8:8" ht="14.25" customHeight="1">
      <c r="A37" s="19"/>
    </row>
    <row r="38" spans="8:8" ht="14.25" customHeight="1">
      <c r="A38" s="19"/>
    </row>
    <row r="39" spans="8:8" ht="14.25" customHeight="1">
      <c r="A39" s="19"/>
    </row>
    <row r="40" spans="8:8" ht="14.25" customHeight="1">
      <c r="A40" s="19"/>
    </row>
    <row r="41" spans="8:8" ht="14.25" customHeight="1">
      <c r="A41" s="19"/>
    </row>
    <row r="42" spans="8:8" ht="14.25" customHeight="1">
      <c r="A42" s="19"/>
    </row>
    <row r="43" spans="8:8" ht="14.25" customHeight="1">
      <c r="A43" s="19"/>
    </row>
    <row r="44" spans="8:8" ht="14.25" customHeight="1">
      <c r="A44" s="19"/>
    </row>
    <row r="45" spans="8:8" ht="14.25" customHeight="1">
      <c r="A45" s="19"/>
    </row>
    <row r="46" spans="8:8" ht="14.25" customHeight="1">
      <c r="A46" s="19"/>
    </row>
    <row r="47" spans="8:8" ht="14.25" customHeight="1">
      <c r="A47" s="19"/>
    </row>
    <row r="48" spans="8:8" ht="14.25" customHeight="1">
      <c r="A48" s="19"/>
    </row>
    <row r="49" spans="8:8" ht="14.25" customHeight="1">
      <c r="A49" s="19"/>
    </row>
    <row r="50" spans="8:8" ht="14.25" customHeight="1">
      <c r="A50" s="19"/>
    </row>
    <row r="51" spans="8:8" ht="14.25" customHeight="1">
      <c r="A51" s="19"/>
    </row>
    <row r="52" spans="8:8" ht="14.25" customHeight="1">
      <c r="A52" s="19"/>
    </row>
    <row r="53" spans="8:8" ht="14.25" customHeight="1">
      <c r="A53" s="19"/>
    </row>
    <row r="54" spans="8:8" ht="14.25" customHeight="1">
      <c r="A54" s="19"/>
    </row>
    <row r="55" spans="8:8" ht="14.25" customHeight="1">
      <c r="A55" s="19"/>
    </row>
    <row r="56" spans="8:8" ht="14.25" customHeight="1">
      <c r="A56" s="19"/>
    </row>
    <row r="57" spans="8:8" ht="14.25" customHeight="1">
      <c r="A57" s="19"/>
    </row>
    <row r="58" spans="8:8" ht="14.25" customHeight="1">
      <c r="A58" s="19"/>
    </row>
    <row r="59" spans="8:8" ht="14.25" customHeight="1">
      <c r="A59" s="19"/>
    </row>
    <row r="60" spans="8:8" ht="14.25" customHeight="1">
      <c r="A60" s="19"/>
    </row>
    <row r="61" spans="8:8" ht="14.25" customHeight="1">
      <c r="A61" s="19"/>
    </row>
    <row r="62" spans="8:8" ht="14.25" customHeight="1">
      <c r="A62" s="19"/>
    </row>
    <row r="63" spans="8:8" ht="14.25" customHeight="1">
      <c r="A63" s="19"/>
    </row>
    <row r="64" spans="8:8" ht="14.25" customHeight="1">
      <c r="A64" s="19"/>
    </row>
    <row r="65" spans="8:8" ht="14.25" customHeight="1">
      <c r="A65" s="19"/>
    </row>
    <row r="66" spans="8:8" ht="14.25" customHeight="1">
      <c r="A66" s="19"/>
    </row>
    <row r="67" spans="8:8" ht="14.25" customHeight="1">
      <c r="A67" s="19"/>
    </row>
    <row r="68" spans="8:8" ht="14.25" customHeight="1">
      <c r="A68" s="19"/>
    </row>
    <row r="69" spans="8:8" ht="14.25" customHeight="1">
      <c r="A69" s="19"/>
    </row>
    <row r="70" spans="8:8" ht="14.25" customHeight="1">
      <c r="A70" s="19"/>
    </row>
    <row r="71" spans="8:8" ht="14.25" customHeight="1">
      <c r="A71" s="19"/>
    </row>
    <row r="72" spans="8:8" ht="14.25" customHeight="1">
      <c r="A72" s="19"/>
    </row>
    <row r="73" spans="8:8" ht="14.25" customHeight="1">
      <c r="A73" s="19"/>
    </row>
    <row r="74" spans="8:8" ht="14.25" customHeight="1">
      <c r="A74" s="19"/>
    </row>
    <row r="75" spans="8:8" ht="14.25" customHeight="1">
      <c r="A75" s="19"/>
    </row>
    <row r="76" spans="8:8" ht="14.25" customHeight="1">
      <c r="A76" s="19"/>
    </row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5">
    <mergeCell ref="A5:H5"/>
    <mergeCell ref="A3:H3"/>
    <mergeCell ref="A4:H4"/>
    <mergeCell ref="A1:H1"/>
    <mergeCell ref="A2:H2"/>
  </mergeCells>
  <pageMargins left="0.7" right="0.7" top="0.75" bottom="0.75" header="0.0" footer="0.0"/>
  <pageSetup paperSize="9" fitToWidth="0" fitToHeight="0" orientation="landscape"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AD92"/>
  <sheetViews>
    <sheetView tabSelected="1" workbookViewId="0" rightToLeft="1" topLeftCell="D1" zoomScale="68">
      <selection activeCell="A2" sqref="A2:I2"/>
    </sheetView>
  </sheetViews>
  <sheetFormatPr defaultRowHeight="15.0" customHeight="1" defaultColWidth="14"/>
  <cols>
    <col min="1" max="1" customWidth="1" width="11.890625" style="0"/>
    <col min="2" max="3" customWidth="1" width="25.128906" style="0"/>
    <col min="4" max="4" customWidth="1" width="19.734375" style="0"/>
    <col min="5" max="7" customWidth="1" width="11.277344" style="0"/>
    <col min="8" max="11" customWidth="1" width="10.050781" style="0"/>
  </cols>
  <sheetData>
    <row r="1" spans="8:8" ht="14.2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</row>
    <row r="2" spans="8:8" ht="14.25" customHeight="1">
      <c r="A2" s="1" t="s">
        <v>68</v>
      </c>
      <c r="B2" s="2"/>
      <c r="C2" s="2"/>
      <c r="D2" s="2"/>
      <c r="E2" s="2"/>
      <c r="F2" s="2"/>
      <c r="G2" s="2"/>
      <c r="H2" s="2"/>
      <c r="I2" s="3"/>
      <c r="J2" s="4"/>
      <c r="K2" s="4"/>
    </row>
    <row r="3" spans="8:8" ht="14.25" customHeight="1">
      <c r="A3" s="1" t="s">
        <v>66</v>
      </c>
      <c r="B3" s="2"/>
      <c r="C3" s="2"/>
      <c r="D3" s="2"/>
      <c r="E3" s="2"/>
      <c r="F3" s="2"/>
      <c r="G3" s="2"/>
      <c r="H3" s="2"/>
      <c r="I3" s="3"/>
      <c r="J3" s="4"/>
      <c r="K3" s="4"/>
    </row>
    <row r="4" spans="8:8" ht="14.25" customHeight="1">
      <c r="A4" s="1" t="s">
        <v>65</v>
      </c>
      <c r="B4" s="2"/>
      <c r="C4" s="2"/>
      <c r="D4" s="2"/>
      <c r="E4" s="2"/>
      <c r="F4" s="2"/>
      <c r="G4" s="2"/>
      <c r="H4" s="2"/>
      <c r="I4" s="3"/>
      <c r="J4" s="4"/>
      <c r="K4" s="4"/>
    </row>
    <row r="5" spans="8:8" ht="14.25" customHeight="1">
      <c r="A5" s="29"/>
      <c r="B5" s="29"/>
      <c r="C5" s="29"/>
      <c r="D5" s="29"/>
      <c r="E5" s="29"/>
      <c r="F5" s="29"/>
      <c r="G5" s="29"/>
      <c r="H5" s="29"/>
      <c r="I5" s="29"/>
      <c r="J5" s="4"/>
      <c r="K5" s="4"/>
    </row>
    <row r="6" spans="8:8" ht="14.25" customHeight="1">
      <c r="A6" s="29"/>
      <c r="B6" s="29"/>
      <c r="C6" s="29"/>
      <c r="D6" s="29"/>
      <c r="E6" s="29"/>
      <c r="F6" s="29"/>
      <c r="G6" s="29"/>
      <c r="H6" s="29"/>
      <c r="I6" s="29"/>
      <c r="J6" s="4"/>
      <c r="K6" s="4"/>
    </row>
    <row r="7" spans="8:8" ht="14.25" customHeight="1">
      <c r="A7" s="29"/>
      <c r="B7" s="29"/>
      <c r="C7" s="29"/>
      <c r="D7" s="29"/>
      <c r="E7" s="29"/>
      <c r="F7" s="29"/>
      <c r="G7" s="29"/>
      <c r="H7" s="29"/>
      <c r="I7" s="29"/>
      <c r="J7" s="4"/>
      <c r="K7" s="4"/>
    </row>
    <row r="8" spans="8:8" ht="14.25" customHeight="1"/>
    <row r="9" spans="8:8" ht="14.25" customHeight="1">
      <c r="A9" s="30" t="s">
        <v>42</v>
      </c>
      <c r="B9" s="30">
        <v>40.0</v>
      </c>
      <c r="D9" s="10"/>
    </row>
    <row r="10" spans="8:8" ht="14.25" customHeight="1"/>
    <row r="11" spans="8:8" ht="14.25" customHeight="1">
      <c r="A11" s="31" t="s">
        <v>49</v>
      </c>
      <c r="B11" s="31" t="s">
        <v>50</v>
      </c>
      <c r="C11" s="32" t="s">
        <v>51</v>
      </c>
      <c r="D11" s="31" t="s">
        <v>52</v>
      </c>
      <c r="E11" s="31" t="s">
        <v>5</v>
      </c>
      <c r="F11" s="33" t="s">
        <v>53</v>
      </c>
      <c r="G11" s="33" t="s">
        <v>54</v>
      </c>
      <c r="H11" s="33" t="s">
        <v>55</v>
      </c>
      <c r="I11" s="33" t="s">
        <v>56</v>
      </c>
    </row>
    <row r="12" spans="8:8" ht="14.25" customHeight="1">
      <c r="A12" s="34"/>
      <c r="B12" s="34"/>
      <c r="C12" s="35"/>
      <c r="D12" s="34"/>
      <c r="E12" s="34"/>
      <c r="F12" s="36">
        <v>-0.5</v>
      </c>
      <c r="G12" s="36">
        <v>-0.3</v>
      </c>
      <c r="H12" s="36">
        <v>-0.2</v>
      </c>
      <c r="I12" s="36"/>
    </row>
    <row r="13" spans="8:8" ht="14.25" customHeight="1">
      <c r="A13" s="30">
        <v>1.0</v>
      </c>
      <c r="B13" s="30" t="s">
        <v>58</v>
      </c>
      <c r="C13" s="37">
        <v>12.0</v>
      </c>
      <c r="D13" s="36">
        <f>C13/C18</f>
        <v>0.16</v>
      </c>
      <c r="E13" s="38">
        <f>B9*D13</f>
        <v>6.4</v>
      </c>
      <c r="F13" s="38">
        <f t="shared" si="0" ref="F13:F17">0.5*E13</f>
        <v>3.2</v>
      </c>
      <c r="G13" s="38">
        <f t="shared" si="1" ref="G13:G17">0.3*E13</f>
        <v>1.92</v>
      </c>
      <c r="H13" s="38">
        <f t="shared" si="2" ref="H13:H17">0.2*E13</f>
        <v>1.2800000000000002</v>
      </c>
      <c r="I13" s="38">
        <f t="shared" si="3" ref="I13:I17">SUM(F13:H13)</f>
        <v>6.4</v>
      </c>
    </row>
    <row r="14" spans="8:8" ht="14.25" customHeight="1">
      <c r="A14" s="30">
        <v>2.0</v>
      </c>
      <c r="B14" s="30" t="s">
        <v>59</v>
      </c>
      <c r="C14" s="37">
        <v>16.0</v>
      </c>
      <c r="D14" s="36">
        <f>C14/C18</f>
        <v>0.21333333333333335</v>
      </c>
      <c r="E14" s="38">
        <f>D14*B9</f>
        <v>8.533333333333333</v>
      </c>
      <c r="F14" s="38">
        <f t="shared" si="0"/>
        <v>4.266666666666667</v>
      </c>
      <c r="G14" s="38">
        <f t="shared" si="1"/>
        <v>2.56</v>
      </c>
      <c r="H14" s="38">
        <f t="shared" si="2"/>
        <v>1.7066666666666668</v>
      </c>
      <c r="I14" s="38">
        <f t="shared" si="3"/>
        <v>8.533333333333333</v>
      </c>
    </row>
    <row r="15" spans="8:8" ht="14.25" customHeight="1">
      <c r="A15" s="30">
        <v>3.0</v>
      </c>
      <c r="B15" s="30" t="s">
        <v>60</v>
      </c>
      <c r="C15" s="37">
        <v>18.0</v>
      </c>
      <c r="D15" s="36">
        <f>C15/C18</f>
        <v>0.24</v>
      </c>
      <c r="E15" s="38">
        <f>B9*D15</f>
        <v>9.6</v>
      </c>
      <c r="F15" s="38">
        <f t="shared" si="0"/>
        <v>4.8</v>
      </c>
      <c r="G15" s="38">
        <f t="shared" si="1"/>
        <v>2.88</v>
      </c>
      <c r="H15" s="38">
        <f t="shared" si="2"/>
        <v>1.92</v>
      </c>
      <c r="I15" s="38">
        <f t="shared" si="3"/>
        <v>9.6</v>
      </c>
    </row>
    <row r="16" spans="8:8" ht="14.25" customHeight="1">
      <c r="A16" s="30">
        <v>4.0</v>
      </c>
      <c r="B16" s="30" t="s">
        <v>61</v>
      </c>
      <c r="C16" s="30">
        <v>13.0</v>
      </c>
      <c r="D16" s="36">
        <f>C16/C18</f>
        <v>0.17333333333333334</v>
      </c>
      <c r="E16" s="38">
        <f>D16*B9</f>
        <v>6.933333333333334</v>
      </c>
      <c r="F16" s="38">
        <f t="shared" si="0"/>
        <v>3.466666666666667</v>
      </c>
      <c r="G16" s="38">
        <f t="shared" si="1"/>
        <v>2.08</v>
      </c>
      <c r="H16" s="38">
        <f t="shared" si="2"/>
        <v>1.3866666666666667</v>
      </c>
      <c r="I16" s="38">
        <f t="shared" si="3"/>
        <v>6.933333333333334</v>
      </c>
    </row>
    <row r="17" spans="8:8" ht="14.25" customHeight="1">
      <c r="A17" s="30">
        <v>5.0</v>
      </c>
      <c r="B17" s="30" t="s">
        <v>62</v>
      </c>
      <c r="C17" s="30">
        <v>16.0</v>
      </c>
      <c r="D17" s="36">
        <f>C17/C18</f>
        <v>0.21333333333333335</v>
      </c>
      <c r="E17" s="38">
        <f>D17*B9</f>
        <v>8.533333333333333</v>
      </c>
      <c r="F17" s="38">
        <f t="shared" si="0"/>
        <v>4.266666666666667</v>
      </c>
      <c r="G17" s="38">
        <f t="shared" si="1"/>
        <v>2.56</v>
      </c>
      <c r="H17" s="38">
        <f t="shared" si="2"/>
        <v>1.7066666666666668</v>
      </c>
      <c r="I17" s="38">
        <f t="shared" si="3"/>
        <v>8.533333333333333</v>
      </c>
    </row>
    <row r="18" spans="8:8" ht="14.25" customHeight="1">
      <c r="A18" s="39" t="s">
        <v>56</v>
      </c>
      <c r="B18" s="40"/>
      <c r="C18" s="38">
        <f>SUM(C13:C17)</f>
        <v>75.0</v>
      </c>
      <c r="D18" s="36">
        <f>SUM(D13:D17)</f>
        <v>1.0</v>
      </c>
      <c r="E18" s="38">
        <f>SUM(E13:E17)</f>
        <v>40.0</v>
      </c>
      <c r="F18" s="38">
        <f>SUM(F13:F17)</f>
        <v>20.0</v>
      </c>
      <c r="G18" s="38">
        <f>SUM(G13:G17)</f>
        <v>12.000000000000002</v>
      </c>
      <c r="H18" s="38">
        <f>SUM(H13:H17)</f>
        <v>8.0</v>
      </c>
      <c r="I18" s="38">
        <f>SUM(I13:I17)</f>
        <v>40.0</v>
      </c>
    </row>
    <row r="19" spans="8:8" ht="14.25" customHeight="1"/>
    <row r="20" spans="8:8" ht="14.25" customHeight="1">
      <c r="B20" s="10"/>
    </row>
    <row r="21" spans="8:8" ht="14.25" customHeight="1"/>
    <row r="22" spans="8:8" ht="14.25" customHeight="1"/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</sheetData>
  <mergeCells count="9">
    <mergeCell ref="A1:I1"/>
    <mergeCell ref="A3:I3"/>
    <mergeCell ref="A4:I4"/>
    <mergeCell ref="A2:I2"/>
    <mergeCell ref="A18:B18"/>
    <mergeCell ref="A11:A12"/>
    <mergeCell ref="B11:B12"/>
    <mergeCell ref="D11:D12"/>
    <mergeCell ref="E11:E12"/>
  </mergeCells>
  <pageMargins left="0.7" right="0.7" top="0.75" bottom="0.75" header="0.0" footer="0.0"/>
  <pageSetup paperSize="9" fitToWidth="0" fitToHeight="0" orientation="landscape"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O100"/>
  <sheetViews>
    <sheetView workbookViewId="0" rightToLeft="1" topLeftCell="C1">
      <selection activeCell="A1" sqref="A1:N8"/>
    </sheetView>
  </sheetViews>
  <sheetFormatPr defaultRowHeight="15.0" customHeight="1" defaultColWidth="14"/>
  <cols>
    <col min="1" max="14" customWidth="1" width="10.050781" style="0"/>
  </cols>
  <sheetData>
    <row r="1" spans="8:8" ht="46.5" customHeight="1">
      <c r="A1" s="41" t="s">
        <v>57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8:8" ht="14.25" customHeight="1">
      <c r="A2" s="4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45"/>
    </row>
    <row r="3" spans="8:8" ht="14.25" customHeight="1">
      <c r="A3" s="4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45"/>
    </row>
    <row r="4" spans="8:8" ht="14.25" customHeight="1">
      <c r="A4" s="4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/>
    </row>
    <row r="5" spans="8:8" ht="14.25" customHeight="1">
      <c r="A5" s="44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45"/>
    </row>
    <row r="6" spans="8:8" ht="14.25" customHeight="1">
      <c r="A6" s="4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5"/>
    </row>
    <row r="7" spans="8:8" ht="14.25" customHeight="1">
      <c r="A7" s="44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45"/>
    </row>
    <row r="8" spans="8:8" ht="49.5" customHeight="1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8"/>
    </row>
    <row r="9" spans="8:8" ht="16.5" customHeight="1"/>
    <row r="10" spans="8:8" ht="14.25" customHeight="1"/>
    <row r="11" spans="8:8" ht="14.25" customHeight="1"/>
    <row r="12" spans="8:8" ht="14.25" customHeight="1"/>
    <row r="13" spans="8:8" ht="36.0" customHeight="1"/>
    <row r="14" spans="8:8" ht="14.25" customHeight="1"/>
    <row r="15" spans="8:8" ht="14.25" customHeight="1"/>
    <row r="16" spans="8:8" ht="14.25" customHeight="1"/>
    <row r="17" spans="8:8" ht="14.25" customHeight="1">
      <c r="A17" s="49"/>
    </row>
    <row r="18" spans="8:8" ht="14.25" customHeight="1">
      <c r="A18" s="50"/>
    </row>
    <row r="19" spans="8:8" ht="14.25" customHeight="1">
      <c r="A19" s="51"/>
    </row>
    <row r="20" spans="8:8" ht="14.25" customHeight="1"/>
    <row r="21" spans="8:8" ht="14.25" customHeight="1"/>
    <row r="22" spans="8:8" ht="14.25" customHeight="1"/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1">
    <mergeCell ref="A1:N8"/>
  </mergeCells>
  <pageMargins left="0.7" right="0.7" top="0.75" bottom="0.75" header="0.0" footer="0.0"/>
  <pageSetup paperSize="9" fitToWidth="0" fitToHeight="0" orientation="landscape"/>
  <drawing r:id="rId1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Infinix X689C</dc:creator>
  <dcterms:created xsi:type="dcterms:W3CDTF">٢٠٠٦-٠٩-١٥T١٨:٠٠:٠٠Z</dcterms:created>
  <dcterms:modified xsi:type="dcterms:W3CDTF">٢٠٢٦-٠٤-١٠T١٢:١٢:١٣Z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751130653aee41dc838ba351d9a4e96e</vt:lpwstr>
  </property>
</Properties>
</file>