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sil\Desktop\"/>
    </mc:Choice>
  </mc:AlternateContent>
  <bookViews>
    <workbookView xWindow="0" yWindow="0" windowWidth="28800" windowHeight="123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C23" i="1" s="1" a="1"/>
  <c r="C23" i="1" s="1"/>
  <c r="B26" i="1"/>
  <c r="B25" i="1"/>
  <c r="B24" i="1"/>
  <c r="B23" i="1"/>
  <c r="F17" i="1"/>
  <c r="C17" i="1"/>
  <c r="I16" i="1"/>
  <c r="F16" i="1"/>
  <c r="C16" i="1"/>
  <c r="C18" i="1" l="1"/>
  <c r="F18" i="1" s="1"/>
  <c r="I18" i="1" s="1"/>
  <c r="C25" i="1"/>
  <c r="C24" i="1"/>
  <c r="C26" i="1"/>
  <c r="C27" i="1"/>
</calcChain>
</file>

<file path=xl/sharedStrings.xml><?xml version="1.0" encoding="utf-8"?>
<sst xmlns="http://schemas.openxmlformats.org/spreadsheetml/2006/main" count="25" uniqueCount="25">
  <si>
    <t xml:space="preserve">وزارة التربية والتعليم </t>
  </si>
  <si>
    <t>المبحث:</t>
  </si>
  <si>
    <t>العلامة الكلية للاختبار</t>
  </si>
  <si>
    <t xml:space="preserve"> كانت نتائج الطلبة في الاختبار على النحو التالي  :</t>
  </si>
  <si>
    <t>عدد المتقدمين للاختبار</t>
  </si>
  <si>
    <t>علامة النجاح</t>
  </si>
  <si>
    <t>مجموع العلامات</t>
  </si>
  <si>
    <t>اقل علامة حصل عليه طالب</t>
  </si>
  <si>
    <t>اعلى علامة</t>
  </si>
  <si>
    <t>عدد الطلبة الناجحون</t>
  </si>
  <si>
    <t>نسبة النجاح</t>
  </si>
  <si>
    <t>نسبة الرسوب</t>
  </si>
  <si>
    <t>فئات التقدير</t>
  </si>
  <si>
    <t>الحد العلوي</t>
  </si>
  <si>
    <t>التكرار</t>
  </si>
  <si>
    <t>ضعيف</t>
  </si>
  <si>
    <t>مقبول</t>
  </si>
  <si>
    <t xml:space="preserve">جيد </t>
  </si>
  <si>
    <t>جيد جدا</t>
  </si>
  <si>
    <t>ممتاز</t>
  </si>
  <si>
    <t>المعلمة:</t>
  </si>
  <si>
    <t>مديرية التربية والتعليم للواء القويسمة</t>
  </si>
  <si>
    <t>اليوم والتاريخ</t>
  </si>
  <si>
    <t>اسم المدرسة:النزهة الثانوية المختلطة</t>
  </si>
  <si>
    <t xml:space="preserve">تحليل نتائج الاختبارا التشخيصي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</si>
</sst>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Microsoft Uighur"/>
    </font>
    <font>
      <b/>
      <sz val="14"/>
      <color theme="1"/>
      <name val="Microsoft Uighur"/>
    </font>
    <font>
      <sz val="16"/>
      <color theme="1"/>
      <name val="Microsoft Uighur"/>
    </font>
    <font>
      <b/>
      <sz val="16"/>
      <color theme="1"/>
      <name val="Microsoft Uighu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2" borderId="0" xfId="0" applyFill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>
      <alignment horizontal="right"/>
    </xf>
    <xf numFmtId="0" fontId="0" fillId="4" borderId="0" xfId="0" applyFill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9" fontId="0" fillId="0" borderId="4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4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7" borderId="7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right"/>
      <protection locked="0"/>
    </xf>
  </cellXfs>
  <cellStyles count="1">
    <cellStyle name="Normal" xfId="0" builtinId="0"/>
  </cellStyles>
  <dxfs count="5">
    <dxf>
      <fill>
        <patternFill>
          <bgColor theme="8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0</xdr:row>
      <xdr:rowOff>66675</xdr:rowOff>
    </xdr:from>
    <xdr:to>
      <xdr:col>5</xdr:col>
      <xdr:colOff>10392</xdr:colOff>
      <xdr:row>1</xdr:row>
      <xdr:rowOff>266701</xdr:rowOff>
    </xdr:to>
    <xdr:pic>
      <xdr:nvPicPr>
        <xdr:cNvPr id="2" name="صورة 2" descr="MOE Logo_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66675"/>
          <a:ext cx="486642" cy="485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sil/Downloads/&#1576;&#1585;&#1605;&#1580;&#1610;&#1577;%20&#1578;&#1581;&#1604;&#1610;&#1604;%20&#1575;&#1582;&#1578;&#1576;&#1575;&#1585;%20&#1578;&#1588;&#1582;&#1610;&#1589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حليل الدرجة الكلية"/>
      <sheetName val="ورقة2"/>
      <sheetName val="ورقة3"/>
    </sheetNames>
    <sheetDataSet>
      <sheetData sheetId="0">
        <row r="23">
          <cell r="A23" t="str">
            <v>ضعيف</v>
          </cell>
          <cell r="C23">
            <v>0</v>
          </cell>
        </row>
        <row r="24">
          <cell r="A24" t="str">
            <v>مقبول</v>
          </cell>
          <cell r="C24">
            <v>0</v>
          </cell>
        </row>
        <row r="25">
          <cell r="A25" t="str">
            <v xml:space="preserve">جيد </v>
          </cell>
          <cell r="C25">
            <v>0</v>
          </cell>
        </row>
        <row r="26">
          <cell r="A26" t="str">
            <v>جيد جدا</v>
          </cell>
          <cell r="C26">
            <v>0</v>
          </cell>
        </row>
        <row r="27">
          <cell r="A27" t="str">
            <v>ممتاز</v>
          </cell>
          <cell r="C27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22" sqref="F22"/>
    </sheetView>
  </sheetViews>
  <sheetFormatPr defaultRowHeight="15" x14ac:dyDescent="0.25"/>
  <sheetData>
    <row r="1" spans="1:10" ht="22.5" x14ac:dyDescent="0.55000000000000004">
      <c r="C1" s="3"/>
      <c r="D1" s="36"/>
      <c r="E1" s="36"/>
      <c r="F1" s="36"/>
      <c r="G1" s="2" t="s">
        <v>0</v>
      </c>
      <c r="H1" s="3"/>
      <c r="I1" s="36"/>
      <c r="J1" s="36"/>
    </row>
    <row r="2" spans="1:10" ht="22.5" x14ac:dyDescent="0.55000000000000004">
      <c r="B2" s="3" t="s">
        <v>22</v>
      </c>
      <c r="C2" s="3"/>
      <c r="D2" s="36"/>
      <c r="E2" s="36"/>
      <c r="F2" s="36"/>
      <c r="G2" s="2" t="s">
        <v>21</v>
      </c>
      <c r="H2" s="3"/>
      <c r="I2" s="36"/>
      <c r="J2" s="36"/>
    </row>
    <row r="3" spans="1:10" ht="22.5" x14ac:dyDescent="0.55000000000000004">
      <c r="C3" s="3"/>
      <c r="D3" s="2" t="s">
        <v>24</v>
      </c>
      <c r="E3" s="3"/>
      <c r="F3" s="36"/>
      <c r="G3" s="2" t="s">
        <v>23</v>
      </c>
      <c r="H3" s="36"/>
      <c r="I3" s="36"/>
      <c r="J3" s="36"/>
    </row>
    <row r="4" spans="1:10" ht="22.5" x14ac:dyDescent="0.55000000000000004">
      <c r="B4" s="36"/>
      <c r="C4" s="36" t="s">
        <v>20</v>
      </c>
      <c r="D4" s="36"/>
      <c r="F4" s="36"/>
      <c r="G4" s="3" t="s">
        <v>1</v>
      </c>
      <c r="J4" s="36"/>
    </row>
    <row r="5" spans="1:10" ht="15.7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23.25" thickTop="1" thickBot="1" x14ac:dyDescent="0.55000000000000004">
      <c r="A6" s="1"/>
      <c r="B6" s="1"/>
      <c r="C6" s="1"/>
      <c r="D6" s="1"/>
      <c r="E6" s="1"/>
      <c r="F6" s="5" t="s">
        <v>2</v>
      </c>
      <c r="G6" s="6"/>
      <c r="H6" s="7">
        <v>20</v>
      </c>
      <c r="I6" s="1"/>
      <c r="J6" s="1"/>
    </row>
    <row r="7" spans="1:10" ht="26.25" thickTop="1" thickBot="1" x14ac:dyDescent="0.65">
      <c r="A7" s="8"/>
      <c r="B7" s="8"/>
      <c r="C7" s="8"/>
      <c r="D7" s="8"/>
      <c r="E7" s="1"/>
      <c r="F7" s="1"/>
      <c r="G7" s="1"/>
      <c r="H7" s="1"/>
      <c r="I7" s="1" t="s">
        <v>3</v>
      </c>
      <c r="J7" s="1"/>
    </row>
    <row r="8" spans="1:10" ht="15.75" thickBot="1" x14ac:dyDescent="0.3">
      <c r="A8" s="9"/>
      <c r="B8" s="9">
        <v>18</v>
      </c>
      <c r="C8" s="9">
        <v>19</v>
      </c>
      <c r="D8" s="9">
        <v>20</v>
      </c>
      <c r="E8" s="9">
        <v>20</v>
      </c>
      <c r="F8" s="9">
        <v>0</v>
      </c>
      <c r="G8" s="9">
        <v>11</v>
      </c>
      <c r="H8" s="9">
        <v>12</v>
      </c>
      <c r="I8" s="9">
        <v>15</v>
      </c>
      <c r="J8" s="9">
        <v>12</v>
      </c>
    </row>
    <row r="9" spans="1:10" ht="15.75" thickBot="1" x14ac:dyDescent="0.3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15.75" thickBo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15.75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15.75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2.5" x14ac:dyDescent="0.55000000000000004">
      <c r="A14" s="3"/>
      <c r="B14" s="3"/>
      <c r="C14" s="1"/>
      <c r="D14" s="2"/>
      <c r="E14" s="1"/>
      <c r="F14" s="1"/>
      <c r="G14" s="1"/>
      <c r="H14" s="1"/>
      <c r="I14" s="1"/>
      <c r="J14" s="1"/>
    </row>
    <row r="15" spans="1:10" ht="23.25" thickBot="1" x14ac:dyDescent="0.6">
      <c r="A15" s="10"/>
      <c r="B15" s="10"/>
      <c r="C15" s="11"/>
      <c r="D15" s="11"/>
      <c r="E15" s="11"/>
      <c r="F15" s="11"/>
      <c r="G15" s="11"/>
      <c r="H15" s="11"/>
      <c r="I15" s="11"/>
      <c r="J15" s="11"/>
    </row>
    <row r="16" spans="1:10" ht="26.25" thickTop="1" thickBot="1" x14ac:dyDescent="0.65">
      <c r="A16" s="12" t="s">
        <v>4</v>
      </c>
      <c r="B16" s="13"/>
      <c r="C16" s="14">
        <f>COUNT(A8:J12)</f>
        <v>9</v>
      </c>
      <c r="D16" s="15" t="s">
        <v>5</v>
      </c>
      <c r="E16" s="16"/>
      <c r="F16" s="17">
        <f>H6/2</f>
        <v>10</v>
      </c>
      <c r="G16" s="18" t="s">
        <v>6</v>
      </c>
      <c r="H16" s="18"/>
      <c r="I16" s="17">
        <f>SUM(A8:J12)</f>
        <v>127</v>
      </c>
    </row>
    <row r="17" spans="1:10" ht="26.25" thickTop="1" thickBot="1" x14ac:dyDescent="0.65">
      <c r="A17" s="12" t="s">
        <v>7</v>
      </c>
      <c r="B17" s="13"/>
      <c r="C17" s="14">
        <f>MIN(A8:J12)</f>
        <v>0</v>
      </c>
      <c r="D17" s="15" t="s">
        <v>8</v>
      </c>
      <c r="E17" s="16"/>
      <c r="F17" s="17">
        <f>MAX(A8:J12)</f>
        <v>20</v>
      </c>
      <c r="G17" s="18"/>
      <c r="H17" s="19"/>
      <c r="I17" s="17"/>
    </row>
    <row r="18" spans="1:10" ht="26.25" thickTop="1" thickBot="1" x14ac:dyDescent="0.65">
      <c r="A18" s="12" t="s">
        <v>9</v>
      </c>
      <c r="B18" s="13"/>
      <c r="C18" s="14">
        <f>C16-C23</f>
        <v>8</v>
      </c>
      <c r="D18" s="15" t="s">
        <v>10</v>
      </c>
      <c r="E18" s="16"/>
      <c r="F18" s="20">
        <f>C18/C16</f>
        <v>0.88888888888888884</v>
      </c>
      <c r="G18" s="18" t="s">
        <v>11</v>
      </c>
      <c r="H18" s="19"/>
      <c r="I18" s="20">
        <f>1-F18</f>
        <v>0.11111111111111116</v>
      </c>
    </row>
    <row r="19" spans="1:10" ht="26.25" thickTop="1" thickBot="1" x14ac:dyDescent="0.65">
      <c r="A19" s="13"/>
      <c r="B19" s="13"/>
      <c r="C19" s="21"/>
      <c r="D19" s="15"/>
      <c r="E19" s="16"/>
      <c r="F19" s="22"/>
      <c r="G19" s="15"/>
      <c r="H19" s="16"/>
      <c r="I19" s="17"/>
    </row>
    <row r="20" spans="1:10" ht="23.25" thickTop="1" x14ac:dyDescent="0.55000000000000004">
      <c r="A20" s="23"/>
      <c r="B20" s="23"/>
      <c r="C20" s="24"/>
      <c r="D20" s="11"/>
      <c r="E20" s="10"/>
      <c r="F20" s="24"/>
      <c r="G20" s="11"/>
      <c r="H20" s="10"/>
      <c r="I20" s="24"/>
      <c r="J20" s="11"/>
    </row>
    <row r="21" spans="1:10" ht="23.25" thickBot="1" x14ac:dyDescent="0.6">
      <c r="A21" s="25"/>
      <c r="E21" s="35"/>
      <c r="F21" s="35"/>
      <c r="G21" s="35"/>
      <c r="H21" s="35"/>
      <c r="I21" s="35"/>
      <c r="J21" s="35"/>
    </row>
    <row r="22" spans="1:10" ht="25.5" thickTop="1" thickBot="1" x14ac:dyDescent="0.6">
      <c r="A22" s="26" t="s">
        <v>12</v>
      </c>
      <c r="B22" s="26" t="s">
        <v>13</v>
      </c>
      <c r="C22" s="26" t="s">
        <v>14</v>
      </c>
      <c r="D22" s="27"/>
      <c r="E22" s="35"/>
      <c r="F22" s="35"/>
      <c r="G22" s="35"/>
      <c r="H22" s="35"/>
      <c r="I22" s="35"/>
      <c r="J22" s="35"/>
    </row>
    <row r="23" spans="1:10" ht="25.5" thickTop="1" thickBot="1" x14ac:dyDescent="0.6">
      <c r="A23" s="28" t="s">
        <v>15</v>
      </c>
      <c r="B23" s="29">
        <f>H6*0.5-1</f>
        <v>9</v>
      </c>
      <c r="C23" s="29">
        <f t="array" ref="C23:C27">FREQUENCY(A8:J12,B23:B27)</f>
        <v>1</v>
      </c>
      <c r="E23" s="35"/>
      <c r="F23" s="35"/>
      <c r="G23" s="35"/>
      <c r="H23" s="35"/>
      <c r="I23" s="35"/>
      <c r="J23" s="35"/>
    </row>
    <row r="24" spans="1:10" ht="25.5" thickTop="1" thickBot="1" x14ac:dyDescent="0.6">
      <c r="A24" s="32" t="s">
        <v>16</v>
      </c>
      <c r="B24" s="30">
        <f>H6*0.7-1</f>
        <v>13</v>
      </c>
      <c r="C24" s="30">
        <v>3</v>
      </c>
      <c r="E24" s="35"/>
      <c r="F24" s="35"/>
      <c r="G24" s="35"/>
      <c r="H24" s="35"/>
      <c r="I24" s="35"/>
      <c r="J24" s="35"/>
    </row>
    <row r="25" spans="1:10" ht="25.5" thickTop="1" thickBot="1" x14ac:dyDescent="0.6">
      <c r="A25" s="28" t="s">
        <v>17</v>
      </c>
      <c r="B25" s="29">
        <f>H6*0.8-1</f>
        <v>15</v>
      </c>
      <c r="C25" s="29">
        <v>1</v>
      </c>
      <c r="E25" s="35"/>
      <c r="F25" s="35"/>
      <c r="G25" s="35"/>
      <c r="H25" s="35"/>
      <c r="I25" s="35"/>
      <c r="J25" s="35"/>
    </row>
    <row r="26" spans="1:10" ht="25.5" thickTop="1" thickBot="1" x14ac:dyDescent="0.6">
      <c r="A26" s="32" t="s">
        <v>18</v>
      </c>
      <c r="B26" s="30">
        <f>H6*0.9-1</f>
        <v>17</v>
      </c>
      <c r="C26" s="30">
        <v>0</v>
      </c>
      <c r="E26" s="35"/>
      <c r="F26" s="35"/>
      <c r="G26" s="35"/>
      <c r="H26" s="35"/>
      <c r="I26" s="35"/>
      <c r="J26" s="35"/>
    </row>
    <row r="27" spans="1:10" ht="25.5" thickTop="1" thickBot="1" x14ac:dyDescent="0.6">
      <c r="A27" s="28" t="s">
        <v>19</v>
      </c>
      <c r="B27" s="29">
        <f>H6</f>
        <v>20</v>
      </c>
      <c r="C27" s="29">
        <v>4</v>
      </c>
      <c r="E27" s="35"/>
      <c r="F27" s="35"/>
      <c r="G27" s="35"/>
      <c r="H27" s="35"/>
      <c r="I27" s="35"/>
      <c r="J27" s="35"/>
    </row>
    <row r="28" spans="1:10" ht="15.75" thickTop="1" x14ac:dyDescent="0.25">
      <c r="A28" s="33"/>
      <c r="B28" s="31"/>
    </row>
    <row r="30" spans="1:10" ht="22.5" x14ac:dyDescent="0.55000000000000004">
      <c r="G30" s="27"/>
      <c r="H30" s="34"/>
      <c r="I30" s="34"/>
      <c r="J30" s="34"/>
    </row>
    <row r="31" spans="1:10" ht="22.5" x14ac:dyDescent="0.55000000000000004">
      <c r="G31" s="27"/>
      <c r="H31" s="34"/>
      <c r="I31" s="34"/>
      <c r="J31" s="34"/>
    </row>
    <row r="32" spans="1:10" ht="22.5" x14ac:dyDescent="0.55000000000000004">
      <c r="G32" s="27"/>
      <c r="H32" s="34"/>
      <c r="I32" s="34"/>
      <c r="J32" s="34"/>
    </row>
  </sheetData>
  <mergeCells count="17">
    <mergeCell ref="H30:J30"/>
    <mergeCell ref="H31:J31"/>
    <mergeCell ref="H32:J32"/>
    <mergeCell ref="A18:B18"/>
    <mergeCell ref="D18:E18"/>
    <mergeCell ref="G18:H18"/>
    <mergeCell ref="A19:B19"/>
    <mergeCell ref="D19:E19"/>
    <mergeCell ref="G19:H19"/>
    <mergeCell ref="A5:J5"/>
    <mergeCell ref="F6:G6"/>
    <mergeCell ref="A16:B16"/>
    <mergeCell ref="D16:E16"/>
    <mergeCell ref="G16:H16"/>
    <mergeCell ref="A17:B17"/>
    <mergeCell ref="D17:E17"/>
    <mergeCell ref="G17:H17"/>
  </mergeCells>
  <conditionalFormatting sqref="A8">
    <cfRule type="cellIs" dxfId="4" priority="3" operator="lessThan">
      <formula>$F$16</formula>
    </cfRule>
    <cfRule type="cellIs" dxfId="3" priority="4" operator="lessThan">
      <formula>$F$16</formula>
    </cfRule>
    <cfRule type="cellIs" dxfId="2" priority="5" operator="lessThan">
      <formula>$F$16</formula>
    </cfRule>
  </conditionalFormatting>
  <conditionalFormatting sqref="A8:J12">
    <cfRule type="iconSet" priority="1">
      <iconSet iconSet="3Symbols">
        <cfvo type="percent" val="0"/>
        <cfvo type="formula" val="$F$16" gte="0"/>
        <cfvo type="formula" val="$F$16"/>
      </iconSet>
    </cfRule>
    <cfRule type="cellIs" dxfId="1" priority="2" operator="lessThan">
      <formula>$F$16</formula>
    </cfRule>
    <cfRule type="cellIs" dxfId="0" priority="6" operator="lessThan">
      <formula>$I$17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2023-08-25T22:38:18Z</cp:lastPrinted>
  <dcterms:created xsi:type="dcterms:W3CDTF">2023-08-25T22:28:52Z</dcterms:created>
  <dcterms:modified xsi:type="dcterms:W3CDTF">2023-08-25T22:39:20Z</dcterms:modified>
</cp:coreProperties>
</file>